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0" yWindow="0" windowWidth="28800" windowHeight="12330"/>
  </bookViews>
  <sheets>
    <sheet name="Mau 1" sheetId="1" r:id="rId1"/>
    <sheet name="Lệ phí, phí" sheetId="2" r:id="rId2"/>
  </sheets>
  <definedNames>
    <definedName name="_xlnm.Print_Titles" localSheetId="0">'Mau 1'!$A:$B,'Mau 1'!$4:$4</definedName>
  </definedNames>
  <calcPr calcId="144525"/>
</workbook>
</file>

<file path=xl/calcChain.xml><?xml version="1.0" encoding="utf-8"?>
<calcChain xmlns="http://schemas.openxmlformats.org/spreadsheetml/2006/main">
  <c r="D17" i="1" l="1"/>
  <c r="C17" i="1" s="1"/>
  <c r="C13" i="1" s="1"/>
  <c r="D10" i="1"/>
  <c r="C10" i="1" s="1"/>
  <c r="I56" i="1"/>
  <c r="F62" i="1"/>
  <c r="D62" i="1" s="1"/>
  <c r="C62" i="1" s="1"/>
  <c r="E60" i="1"/>
  <c r="F60" i="1"/>
  <c r="G60" i="1"/>
  <c r="H60" i="1"/>
  <c r="I60" i="1"/>
  <c r="J60" i="1"/>
  <c r="K60" i="1"/>
  <c r="L60" i="1"/>
  <c r="M60" i="1"/>
  <c r="N60" i="1"/>
  <c r="O60" i="1"/>
  <c r="P60" i="1"/>
  <c r="Q60" i="1"/>
  <c r="R60" i="1"/>
  <c r="S60" i="1"/>
  <c r="T60" i="1"/>
  <c r="U60" i="1"/>
  <c r="V60" i="1"/>
  <c r="W60" i="1"/>
  <c r="X60" i="1"/>
  <c r="Y60" i="1"/>
  <c r="Z60" i="1"/>
  <c r="AA60" i="1"/>
  <c r="AB60" i="1"/>
  <c r="AC60" i="1"/>
  <c r="AD60" i="1"/>
  <c r="AE60" i="1"/>
  <c r="AF60" i="1"/>
  <c r="AG60" i="1"/>
  <c r="AH60" i="1"/>
  <c r="AI60" i="1"/>
  <c r="AJ60" i="1"/>
  <c r="AK60" i="1"/>
  <c r="AL60" i="1"/>
  <c r="AM60" i="1"/>
  <c r="AN60" i="1"/>
  <c r="AO60" i="1"/>
  <c r="AP60" i="1"/>
  <c r="AQ60" i="1"/>
  <c r="AR60" i="1"/>
  <c r="AS60" i="1"/>
  <c r="AT60" i="1"/>
  <c r="AU60" i="1"/>
  <c r="AV60" i="1"/>
  <c r="AW60" i="1"/>
  <c r="AX60" i="1"/>
  <c r="AY60" i="1"/>
  <c r="AZ60" i="1"/>
  <c r="BA60" i="1"/>
  <c r="BB60" i="1"/>
  <c r="BC60" i="1"/>
  <c r="BD60" i="1"/>
  <c r="BE60" i="1"/>
  <c r="BF60" i="1"/>
  <c r="BG60" i="1"/>
  <c r="BH60" i="1"/>
  <c r="BI60" i="1"/>
  <c r="BJ60" i="1"/>
  <c r="BK60" i="1"/>
  <c r="BL60" i="1"/>
  <c r="BM60" i="1"/>
  <c r="BN60" i="1"/>
  <c r="BO60" i="1"/>
  <c r="BP60" i="1"/>
  <c r="BQ60" i="1"/>
  <c r="BR60" i="1"/>
  <c r="BS60" i="1"/>
  <c r="BT60" i="1"/>
  <c r="BU60" i="1"/>
  <c r="BV60" i="1"/>
  <c r="BW60" i="1"/>
  <c r="BX60" i="1"/>
  <c r="BY60" i="1"/>
  <c r="BZ60" i="1"/>
  <c r="CA60" i="1"/>
  <c r="CB60" i="1"/>
  <c r="CC60" i="1"/>
  <c r="CD60" i="1"/>
  <c r="CE60" i="1"/>
  <c r="CF60" i="1"/>
  <c r="CG60" i="1"/>
  <c r="CH60" i="1"/>
  <c r="CI60" i="1"/>
  <c r="CJ60" i="1"/>
  <c r="CK60" i="1"/>
  <c r="CL60" i="1"/>
  <c r="CM60" i="1"/>
  <c r="D61" i="1"/>
  <c r="C61" i="1" s="1"/>
  <c r="D56" i="1"/>
  <c r="D55" i="1"/>
  <c r="C55" i="1" s="1"/>
  <c r="E54" i="1"/>
  <c r="F54" i="1"/>
  <c r="G54" i="1"/>
  <c r="H54" i="1"/>
  <c r="I54" i="1"/>
  <c r="J54" i="1"/>
  <c r="K54" i="1"/>
  <c r="L54" i="1"/>
  <c r="M54" i="1"/>
  <c r="N54" i="1"/>
  <c r="O54" i="1"/>
  <c r="P54" i="1"/>
  <c r="Q54" i="1"/>
  <c r="R54" i="1"/>
  <c r="S54" i="1"/>
  <c r="T54" i="1"/>
  <c r="U54" i="1"/>
  <c r="V54" i="1"/>
  <c r="W54" i="1"/>
  <c r="X54" i="1"/>
  <c r="Y54" i="1"/>
  <c r="Z54" i="1"/>
  <c r="AA54" i="1"/>
  <c r="AB54" i="1"/>
  <c r="AC54" i="1"/>
  <c r="AD54" i="1"/>
  <c r="AE54" i="1"/>
  <c r="AF54" i="1"/>
  <c r="AG54" i="1"/>
  <c r="AH54" i="1"/>
  <c r="AI54" i="1"/>
  <c r="AJ54" i="1"/>
  <c r="AK54" i="1"/>
  <c r="AL54" i="1"/>
  <c r="AM54" i="1"/>
  <c r="AN54" i="1"/>
  <c r="AO54" i="1"/>
  <c r="AP54" i="1"/>
  <c r="AQ54" i="1"/>
  <c r="AR54" i="1"/>
  <c r="AS54" i="1"/>
  <c r="AT54" i="1"/>
  <c r="AU54" i="1"/>
  <c r="AV54" i="1"/>
  <c r="AW54" i="1"/>
  <c r="AX54" i="1"/>
  <c r="AY54" i="1"/>
  <c r="AZ54" i="1"/>
  <c r="BA54" i="1"/>
  <c r="BB54" i="1"/>
  <c r="BC54" i="1"/>
  <c r="BD54" i="1"/>
  <c r="BE54" i="1"/>
  <c r="BF54" i="1"/>
  <c r="BG54" i="1"/>
  <c r="BH54" i="1"/>
  <c r="BI54" i="1"/>
  <c r="BJ54" i="1"/>
  <c r="BK54" i="1"/>
  <c r="BL54" i="1"/>
  <c r="BM54" i="1"/>
  <c r="BN54" i="1"/>
  <c r="BO54" i="1"/>
  <c r="BP54" i="1"/>
  <c r="BQ54" i="1"/>
  <c r="BR54" i="1"/>
  <c r="BS54" i="1"/>
  <c r="BT54" i="1"/>
  <c r="BU54" i="1"/>
  <c r="BV54" i="1"/>
  <c r="BW54" i="1"/>
  <c r="BX54" i="1"/>
  <c r="BY54" i="1"/>
  <c r="BZ54" i="1"/>
  <c r="CA54" i="1"/>
  <c r="CB54" i="1"/>
  <c r="CC54" i="1"/>
  <c r="CD54" i="1"/>
  <c r="CE54" i="1"/>
  <c r="CF54" i="1"/>
  <c r="CG54" i="1"/>
  <c r="CH54" i="1"/>
  <c r="CI54" i="1"/>
  <c r="CJ54" i="1"/>
  <c r="CK54" i="1"/>
  <c r="CL54" i="1"/>
  <c r="CM54" i="1"/>
  <c r="E51" i="1"/>
  <c r="F51" i="1"/>
  <c r="G51" i="1"/>
  <c r="H51" i="1"/>
  <c r="I51" i="1"/>
  <c r="J51" i="1"/>
  <c r="K51" i="1"/>
  <c r="L51" i="1"/>
  <c r="M51" i="1"/>
  <c r="N51" i="1"/>
  <c r="O51" i="1"/>
  <c r="P51" i="1"/>
  <c r="Q51" i="1"/>
  <c r="R51" i="1"/>
  <c r="S51" i="1"/>
  <c r="T51" i="1"/>
  <c r="U51" i="1"/>
  <c r="V51" i="1"/>
  <c r="W51" i="1"/>
  <c r="X51" i="1"/>
  <c r="Y51" i="1"/>
  <c r="Z51" i="1"/>
  <c r="AA51" i="1"/>
  <c r="AB51" i="1"/>
  <c r="AC51" i="1"/>
  <c r="AD51" i="1"/>
  <c r="AE51" i="1"/>
  <c r="AF51" i="1"/>
  <c r="AG51" i="1"/>
  <c r="AH51" i="1"/>
  <c r="AI51" i="1"/>
  <c r="AJ51" i="1"/>
  <c r="AK51" i="1"/>
  <c r="AL51" i="1"/>
  <c r="AM51" i="1"/>
  <c r="AN51" i="1"/>
  <c r="AO51" i="1"/>
  <c r="AP51" i="1"/>
  <c r="AQ51" i="1"/>
  <c r="AR51" i="1"/>
  <c r="AS51" i="1"/>
  <c r="AT51" i="1"/>
  <c r="AU51" i="1"/>
  <c r="AV51" i="1"/>
  <c r="AW51" i="1"/>
  <c r="AX51" i="1"/>
  <c r="AY51" i="1"/>
  <c r="AZ51" i="1"/>
  <c r="BA51" i="1"/>
  <c r="BB51" i="1"/>
  <c r="BC51" i="1"/>
  <c r="BD51" i="1"/>
  <c r="BE51" i="1"/>
  <c r="BF51" i="1"/>
  <c r="BG51" i="1"/>
  <c r="BH51" i="1"/>
  <c r="BI51" i="1"/>
  <c r="BJ51" i="1"/>
  <c r="BK51" i="1"/>
  <c r="BL51" i="1"/>
  <c r="BM51" i="1"/>
  <c r="BN51" i="1"/>
  <c r="BO51" i="1"/>
  <c r="BP51" i="1"/>
  <c r="BQ51" i="1"/>
  <c r="BR51" i="1"/>
  <c r="BS51" i="1"/>
  <c r="BT51" i="1"/>
  <c r="BU51" i="1"/>
  <c r="BV51" i="1"/>
  <c r="BW51" i="1"/>
  <c r="BX51" i="1"/>
  <c r="BY51" i="1"/>
  <c r="BZ51" i="1"/>
  <c r="CA51" i="1"/>
  <c r="CB51" i="1"/>
  <c r="CC51" i="1"/>
  <c r="CD51" i="1"/>
  <c r="CE51" i="1"/>
  <c r="CF51" i="1"/>
  <c r="CG51" i="1"/>
  <c r="CH51" i="1"/>
  <c r="CI51" i="1"/>
  <c r="CJ51" i="1"/>
  <c r="CK51" i="1"/>
  <c r="CL51" i="1"/>
  <c r="CM51" i="1"/>
  <c r="D53" i="1"/>
  <c r="D51" i="1" s="1"/>
  <c r="D52" i="1"/>
  <c r="C52" i="1" s="1"/>
  <c r="D43" i="1"/>
  <c r="C43" i="1" s="1"/>
  <c r="C42" i="1" s="1"/>
  <c r="D41" i="1"/>
  <c r="D39" i="1" s="1"/>
  <c r="D40" i="1"/>
  <c r="C40" i="1" s="1"/>
  <c r="E39" i="1"/>
  <c r="F39" i="1"/>
  <c r="G39" i="1"/>
  <c r="H39" i="1"/>
  <c r="I39" i="1"/>
  <c r="J39" i="1"/>
  <c r="K39" i="1"/>
  <c r="L39" i="1"/>
  <c r="M39" i="1"/>
  <c r="N39" i="1"/>
  <c r="O39" i="1"/>
  <c r="P39" i="1"/>
  <c r="Q39" i="1"/>
  <c r="R39" i="1"/>
  <c r="S39" i="1"/>
  <c r="T39" i="1"/>
  <c r="U39" i="1"/>
  <c r="V39" i="1"/>
  <c r="W39" i="1"/>
  <c r="X39" i="1"/>
  <c r="Y39" i="1"/>
  <c r="Z39" i="1"/>
  <c r="AA39" i="1"/>
  <c r="AB39" i="1"/>
  <c r="AC39" i="1"/>
  <c r="AD39" i="1"/>
  <c r="AE39" i="1"/>
  <c r="AF39" i="1"/>
  <c r="AG39" i="1"/>
  <c r="AH39" i="1"/>
  <c r="AI39" i="1"/>
  <c r="AJ39" i="1"/>
  <c r="AK39" i="1"/>
  <c r="AL39" i="1"/>
  <c r="AM39" i="1"/>
  <c r="AN39" i="1"/>
  <c r="AO39" i="1"/>
  <c r="AP39" i="1"/>
  <c r="AQ39" i="1"/>
  <c r="AR39" i="1"/>
  <c r="AS39" i="1"/>
  <c r="AT39" i="1"/>
  <c r="AU39" i="1"/>
  <c r="AV39" i="1"/>
  <c r="AW39" i="1"/>
  <c r="AX39" i="1"/>
  <c r="AY39" i="1"/>
  <c r="AZ39" i="1"/>
  <c r="BA39" i="1"/>
  <c r="BB39" i="1"/>
  <c r="BC39" i="1"/>
  <c r="BD39" i="1"/>
  <c r="BE39" i="1"/>
  <c r="BF39" i="1"/>
  <c r="BG39" i="1"/>
  <c r="BH39" i="1"/>
  <c r="BI39" i="1"/>
  <c r="BJ39" i="1"/>
  <c r="BK39" i="1"/>
  <c r="BL39" i="1"/>
  <c r="BM39" i="1"/>
  <c r="BN39" i="1"/>
  <c r="BO39" i="1"/>
  <c r="BP39" i="1"/>
  <c r="BQ39" i="1"/>
  <c r="BR39" i="1"/>
  <c r="BS39" i="1"/>
  <c r="BT39" i="1"/>
  <c r="BU39" i="1"/>
  <c r="BV39" i="1"/>
  <c r="BW39" i="1"/>
  <c r="BX39" i="1"/>
  <c r="BY39" i="1"/>
  <c r="BZ39" i="1"/>
  <c r="CA39" i="1"/>
  <c r="CB39" i="1"/>
  <c r="CC39" i="1"/>
  <c r="CD39" i="1"/>
  <c r="CE39" i="1"/>
  <c r="CF39" i="1"/>
  <c r="CG39" i="1"/>
  <c r="CH39" i="1"/>
  <c r="CI39" i="1"/>
  <c r="CJ39" i="1"/>
  <c r="CK39" i="1"/>
  <c r="CL39" i="1"/>
  <c r="CM39" i="1"/>
  <c r="D34" i="1"/>
  <c r="C34" i="1" s="1"/>
  <c r="D35" i="1"/>
  <c r="C35" i="1" s="1"/>
  <c r="D36" i="1"/>
  <c r="C36" i="1" s="1"/>
  <c r="D37" i="1"/>
  <c r="C37" i="1" s="1"/>
  <c r="D38" i="1"/>
  <c r="C38" i="1" s="1"/>
  <c r="D33" i="1"/>
  <c r="D32" i="1" s="1"/>
  <c r="C32" i="1" s="1"/>
  <c r="F32" i="1"/>
  <c r="G32" i="1"/>
  <c r="H32" i="1"/>
  <c r="I32" i="1"/>
  <c r="J32" i="1"/>
  <c r="K32" i="1"/>
  <c r="L32" i="1"/>
  <c r="M32" i="1"/>
  <c r="N32" i="1"/>
  <c r="O32" i="1"/>
  <c r="P32" i="1"/>
  <c r="Q32" i="1"/>
  <c r="R32" i="1"/>
  <c r="S32" i="1"/>
  <c r="T32" i="1"/>
  <c r="U32" i="1"/>
  <c r="V32" i="1"/>
  <c r="W32" i="1"/>
  <c r="X32" i="1"/>
  <c r="Y32" i="1"/>
  <c r="Z32" i="1"/>
  <c r="AA32" i="1"/>
  <c r="AB32" i="1"/>
  <c r="AC32" i="1"/>
  <c r="AD32" i="1"/>
  <c r="AE32" i="1"/>
  <c r="AF32" i="1"/>
  <c r="AG32" i="1"/>
  <c r="AH32" i="1"/>
  <c r="AI32" i="1"/>
  <c r="AJ32" i="1"/>
  <c r="AK32" i="1"/>
  <c r="AL32" i="1"/>
  <c r="AM32" i="1"/>
  <c r="AN32" i="1"/>
  <c r="AO32" i="1"/>
  <c r="AP32" i="1"/>
  <c r="AQ32" i="1"/>
  <c r="AR32" i="1"/>
  <c r="AS32" i="1"/>
  <c r="AT32" i="1"/>
  <c r="AU32" i="1"/>
  <c r="AV32" i="1"/>
  <c r="AW32" i="1"/>
  <c r="AX32" i="1"/>
  <c r="AY32" i="1"/>
  <c r="AZ32" i="1"/>
  <c r="BA32" i="1"/>
  <c r="BB32" i="1"/>
  <c r="BC32" i="1"/>
  <c r="BD32" i="1"/>
  <c r="BE32" i="1"/>
  <c r="BF32" i="1"/>
  <c r="BG32" i="1"/>
  <c r="BH32" i="1"/>
  <c r="BI32" i="1"/>
  <c r="BJ32" i="1"/>
  <c r="BK32" i="1"/>
  <c r="BL32" i="1"/>
  <c r="BM32" i="1"/>
  <c r="BN32" i="1"/>
  <c r="BO32" i="1"/>
  <c r="BP32" i="1"/>
  <c r="BQ32" i="1"/>
  <c r="BR32" i="1"/>
  <c r="BS32" i="1"/>
  <c r="BT32" i="1"/>
  <c r="BU32" i="1"/>
  <c r="BV32" i="1"/>
  <c r="BW32" i="1"/>
  <c r="BX32" i="1"/>
  <c r="BY32" i="1"/>
  <c r="BZ32" i="1"/>
  <c r="CA32" i="1"/>
  <c r="CB32" i="1"/>
  <c r="CC32" i="1"/>
  <c r="CD32" i="1"/>
  <c r="CE32" i="1"/>
  <c r="CF32" i="1"/>
  <c r="CG32" i="1"/>
  <c r="CH32" i="1"/>
  <c r="CI32" i="1"/>
  <c r="CJ32" i="1"/>
  <c r="CK32" i="1"/>
  <c r="CL32" i="1"/>
  <c r="CM32" i="1"/>
  <c r="E32" i="1"/>
  <c r="G31" i="1"/>
  <c r="C41" i="1" l="1"/>
  <c r="C33" i="1"/>
  <c r="C39" i="1"/>
  <c r="D42" i="1"/>
  <c r="C60" i="1"/>
  <c r="D13" i="1"/>
  <c r="D60" i="1"/>
  <c r="D54" i="1"/>
  <c r="C56" i="1"/>
  <c r="C54" i="1" s="1"/>
  <c r="C53" i="1"/>
  <c r="C51" i="1" s="1"/>
  <c r="D30" i="1"/>
  <c r="C30" i="1" s="1"/>
  <c r="D31" i="1"/>
  <c r="C31" i="1" s="1"/>
  <c r="E29" i="1"/>
  <c r="E28" i="1" s="1"/>
  <c r="F29" i="1"/>
  <c r="F28" i="1" s="1"/>
  <c r="F27" i="1" s="1"/>
  <c r="G29" i="1"/>
  <c r="G28" i="1" s="1"/>
  <c r="G27" i="1" s="1"/>
  <c r="H29" i="1"/>
  <c r="H28" i="1" s="1"/>
  <c r="H27" i="1" s="1"/>
  <c r="I29" i="1"/>
  <c r="I28" i="1" s="1"/>
  <c r="I27" i="1" s="1"/>
  <c r="J29" i="1"/>
  <c r="J28" i="1" s="1"/>
  <c r="J27" i="1" s="1"/>
  <c r="K29" i="1"/>
  <c r="K28" i="1" s="1"/>
  <c r="K27" i="1" s="1"/>
  <c r="L29" i="1"/>
  <c r="L28" i="1" s="1"/>
  <c r="L27" i="1" s="1"/>
  <c r="M29" i="1"/>
  <c r="M28" i="1" s="1"/>
  <c r="M27" i="1" s="1"/>
  <c r="N29" i="1"/>
  <c r="N28" i="1" s="1"/>
  <c r="N27" i="1" s="1"/>
  <c r="O29" i="1"/>
  <c r="O28" i="1" s="1"/>
  <c r="O27" i="1" s="1"/>
  <c r="P29" i="1"/>
  <c r="P28" i="1" s="1"/>
  <c r="P27" i="1" s="1"/>
  <c r="Q29" i="1"/>
  <c r="Q28" i="1" s="1"/>
  <c r="Q27" i="1" s="1"/>
  <c r="R29" i="1"/>
  <c r="R28" i="1" s="1"/>
  <c r="R27" i="1" s="1"/>
  <c r="S29" i="1"/>
  <c r="S28" i="1" s="1"/>
  <c r="S27" i="1" s="1"/>
  <c r="T29" i="1"/>
  <c r="T28" i="1" s="1"/>
  <c r="T27" i="1" s="1"/>
  <c r="U29" i="1"/>
  <c r="U28" i="1" s="1"/>
  <c r="U27" i="1" s="1"/>
  <c r="V29" i="1"/>
  <c r="V28" i="1" s="1"/>
  <c r="V27" i="1" s="1"/>
  <c r="W29" i="1"/>
  <c r="W28" i="1" s="1"/>
  <c r="W27" i="1" s="1"/>
  <c r="X29" i="1"/>
  <c r="X28" i="1" s="1"/>
  <c r="X27" i="1" s="1"/>
  <c r="Y29" i="1"/>
  <c r="Y28" i="1" s="1"/>
  <c r="Y27" i="1" s="1"/>
  <c r="Z29" i="1"/>
  <c r="Z28" i="1" s="1"/>
  <c r="Z27" i="1" s="1"/>
  <c r="AA29" i="1"/>
  <c r="AA28" i="1" s="1"/>
  <c r="AA27" i="1" s="1"/>
  <c r="AB29" i="1"/>
  <c r="AB28" i="1" s="1"/>
  <c r="AB27" i="1" s="1"/>
  <c r="AC29" i="1"/>
  <c r="AC28" i="1" s="1"/>
  <c r="AC27" i="1" s="1"/>
  <c r="AD29" i="1"/>
  <c r="AD28" i="1" s="1"/>
  <c r="AD27" i="1" s="1"/>
  <c r="AE29" i="1"/>
  <c r="AE28" i="1" s="1"/>
  <c r="AE27" i="1" s="1"/>
  <c r="AF29" i="1"/>
  <c r="AF28" i="1" s="1"/>
  <c r="AF27" i="1" s="1"/>
  <c r="AG29" i="1"/>
  <c r="AG28" i="1" s="1"/>
  <c r="AG27" i="1" s="1"/>
  <c r="AH29" i="1"/>
  <c r="AH28" i="1" s="1"/>
  <c r="AH27" i="1" s="1"/>
  <c r="AI29" i="1"/>
  <c r="AI28" i="1" s="1"/>
  <c r="AI27" i="1" s="1"/>
  <c r="AJ29" i="1"/>
  <c r="AJ28" i="1" s="1"/>
  <c r="AJ27" i="1" s="1"/>
  <c r="AK29" i="1"/>
  <c r="AK28" i="1" s="1"/>
  <c r="AK27" i="1" s="1"/>
  <c r="AL29" i="1"/>
  <c r="AL28" i="1" s="1"/>
  <c r="AL27" i="1" s="1"/>
  <c r="AM29" i="1"/>
  <c r="AM28" i="1" s="1"/>
  <c r="AM27" i="1" s="1"/>
  <c r="AN29" i="1"/>
  <c r="AN28" i="1" s="1"/>
  <c r="AN27" i="1" s="1"/>
  <c r="AO29" i="1"/>
  <c r="AO28" i="1" s="1"/>
  <c r="AO27" i="1" s="1"/>
  <c r="AP29" i="1"/>
  <c r="AP28" i="1" s="1"/>
  <c r="AP27" i="1" s="1"/>
  <c r="AQ29" i="1"/>
  <c r="AQ28" i="1" s="1"/>
  <c r="AQ27" i="1" s="1"/>
  <c r="AR29" i="1"/>
  <c r="AR28" i="1" s="1"/>
  <c r="AR27" i="1" s="1"/>
  <c r="AS29" i="1"/>
  <c r="AS28" i="1" s="1"/>
  <c r="AS27" i="1" s="1"/>
  <c r="AT29" i="1"/>
  <c r="AT28" i="1" s="1"/>
  <c r="AT27" i="1" s="1"/>
  <c r="AU29" i="1"/>
  <c r="AU28" i="1" s="1"/>
  <c r="AU27" i="1" s="1"/>
  <c r="AV29" i="1"/>
  <c r="AV28" i="1" s="1"/>
  <c r="AV27" i="1" s="1"/>
  <c r="AW29" i="1"/>
  <c r="AW28" i="1" s="1"/>
  <c r="AW27" i="1" s="1"/>
  <c r="AX29" i="1"/>
  <c r="AX28" i="1" s="1"/>
  <c r="AX27" i="1" s="1"/>
  <c r="AY29" i="1"/>
  <c r="AY28" i="1" s="1"/>
  <c r="AY27" i="1" s="1"/>
  <c r="AZ29" i="1"/>
  <c r="AZ28" i="1" s="1"/>
  <c r="AZ27" i="1" s="1"/>
  <c r="BA29" i="1"/>
  <c r="BA28" i="1" s="1"/>
  <c r="BA27" i="1" s="1"/>
  <c r="BB29" i="1"/>
  <c r="BB28" i="1" s="1"/>
  <c r="BB27" i="1" s="1"/>
  <c r="BC29" i="1"/>
  <c r="BC28" i="1" s="1"/>
  <c r="BC27" i="1" s="1"/>
  <c r="BD29" i="1"/>
  <c r="BD28" i="1" s="1"/>
  <c r="BD27" i="1" s="1"/>
  <c r="BE29" i="1"/>
  <c r="BE28" i="1" s="1"/>
  <c r="BE27" i="1" s="1"/>
  <c r="BF29" i="1"/>
  <c r="BF28" i="1" s="1"/>
  <c r="BF27" i="1" s="1"/>
  <c r="BG29" i="1"/>
  <c r="BG28" i="1" s="1"/>
  <c r="BG27" i="1" s="1"/>
  <c r="BH29" i="1"/>
  <c r="BH28" i="1" s="1"/>
  <c r="BH27" i="1" s="1"/>
  <c r="BI29" i="1"/>
  <c r="BI28" i="1" s="1"/>
  <c r="BI27" i="1" s="1"/>
  <c r="BJ29" i="1"/>
  <c r="BJ28" i="1" s="1"/>
  <c r="BJ27" i="1" s="1"/>
  <c r="BK29" i="1"/>
  <c r="BK28" i="1" s="1"/>
  <c r="BK27" i="1" s="1"/>
  <c r="BL29" i="1"/>
  <c r="BL28" i="1" s="1"/>
  <c r="BL27" i="1" s="1"/>
  <c r="BM29" i="1"/>
  <c r="BM28" i="1" s="1"/>
  <c r="BM27" i="1" s="1"/>
  <c r="BN29" i="1"/>
  <c r="BN28" i="1" s="1"/>
  <c r="BN27" i="1" s="1"/>
  <c r="BO29" i="1"/>
  <c r="BO28" i="1" s="1"/>
  <c r="BO27" i="1" s="1"/>
  <c r="BP29" i="1"/>
  <c r="BP28" i="1" s="1"/>
  <c r="BP27" i="1" s="1"/>
  <c r="BQ29" i="1"/>
  <c r="BQ28" i="1" s="1"/>
  <c r="BQ27" i="1" s="1"/>
  <c r="BR29" i="1"/>
  <c r="BR28" i="1" s="1"/>
  <c r="BR27" i="1" s="1"/>
  <c r="BS29" i="1"/>
  <c r="BS28" i="1" s="1"/>
  <c r="BS27" i="1" s="1"/>
  <c r="BT29" i="1"/>
  <c r="BT28" i="1" s="1"/>
  <c r="BT27" i="1" s="1"/>
  <c r="BU29" i="1"/>
  <c r="BU28" i="1" s="1"/>
  <c r="BU27" i="1" s="1"/>
  <c r="BV29" i="1"/>
  <c r="BV28" i="1" s="1"/>
  <c r="BV27" i="1" s="1"/>
  <c r="BW29" i="1"/>
  <c r="BW28" i="1" s="1"/>
  <c r="BW27" i="1" s="1"/>
  <c r="BX29" i="1"/>
  <c r="BX28" i="1" s="1"/>
  <c r="BX27" i="1" s="1"/>
  <c r="BY29" i="1"/>
  <c r="BY28" i="1" s="1"/>
  <c r="BY27" i="1" s="1"/>
  <c r="BZ29" i="1"/>
  <c r="BZ28" i="1" s="1"/>
  <c r="BZ27" i="1" s="1"/>
  <c r="CA29" i="1"/>
  <c r="CA28" i="1" s="1"/>
  <c r="CA27" i="1" s="1"/>
  <c r="CB29" i="1"/>
  <c r="CB28" i="1" s="1"/>
  <c r="CB27" i="1" s="1"/>
  <c r="CC29" i="1"/>
  <c r="CC28" i="1" s="1"/>
  <c r="CC27" i="1" s="1"/>
  <c r="CD29" i="1"/>
  <c r="CD28" i="1" s="1"/>
  <c r="CD27" i="1" s="1"/>
  <c r="CE29" i="1"/>
  <c r="CE28" i="1" s="1"/>
  <c r="CE27" i="1" s="1"/>
  <c r="CF29" i="1"/>
  <c r="CF28" i="1" s="1"/>
  <c r="CF27" i="1" s="1"/>
  <c r="CG29" i="1"/>
  <c r="CG28" i="1" s="1"/>
  <c r="CG27" i="1" s="1"/>
  <c r="CH29" i="1"/>
  <c r="CH28" i="1" s="1"/>
  <c r="CH27" i="1" s="1"/>
  <c r="CI29" i="1"/>
  <c r="CI28" i="1" s="1"/>
  <c r="CI27" i="1" s="1"/>
  <c r="CJ29" i="1"/>
  <c r="CJ28" i="1" s="1"/>
  <c r="CJ27" i="1" s="1"/>
  <c r="CK29" i="1"/>
  <c r="CK28" i="1" s="1"/>
  <c r="CK27" i="1" s="1"/>
  <c r="CL29" i="1"/>
  <c r="CL28" i="1" s="1"/>
  <c r="CL27" i="1" s="1"/>
  <c r="CM29" i="1"/>
  <c r="CM28" i="1" s="1"/>
  <c r="CM27" i="1" s="1"/>
  <c r="C29" i="1"/>
  <c r="D28" i="1" l="1"/>
  <c r="E27" i="1"/>
  <c r="D29" i="1"/>
  <c r="C28" i="1" l="1"/>
  <c r="C27" i="1" s="1"/>
  <c r="D27" i="1"/>
  <c r="E13" i="1" l="1"/>
  <c r="F13" i="1"/>
  <c r="G13" i="1"/>
  <c r="H13" i="1"/>
  <c r="I13" i="1"/>
  <c r="J13" i="1"/>
  <c r="K13" i="1"/>
  <c r="L13" i="1"/>
  <c r="M13" i="1"/>
  <c r="N13" i="1"/>
  <c r="O13" i="1"/>
  <c r="P13" i="1"/>
  <c r="Q13" i="1"/>
  <c r="R13" i="1"/>
  <c r="S13" i="1"/>
  <c r="T13" i="1"/>
  <c r="U13" i="1"/>
  <c r="V13" i="1"/>
  <c r="W13" i="1"/>
  <c r="X13" i="1"/>
  <c r="Y13" i="1"/>
  <c r="Z13" i="1"/>
  <c r="AA13" i="1"/>
  <c r="AB13" i="1"/>
  <c r="AC13" i="1"/>
  <c r="AD13" i="1"/>
  <c r="AE13" i="1"/>
  <c r="AF13" i="1"/>
  <c r="AG13" i="1"/>
  <c r="AH13" i="1"/>
  <c r="AI13" i="1"/>
  <c r="AJ13" i="1"/>
  <c r="AK13" i="1"/>
  <c r="AL13" i="1"/>
  <c r="AM13" i="1"/>
  <c r="AN13" i="1"/>
  <c r="AO13" i="1"/>
  <c r="AP13" i="1"/>
  <c r="AQ13" i="1"/>
  <c r="AR13" i="1"/>
  <c r="AS13" i="1"/>
  <c r="AT13" i="1"/>
  <c r="AU13" i="1"/>
  <c r="AV13" i="1"/>
  <c r="AW13" i="1"/>
  <c r="AX13" i="1"/>
  <c r="AY13" i="1"/>
  <c r="AZ13" i="1"/>
  <c r="BA13" i="1"/>
  <c r="BB13" i="1"/>
  <c r="BC13" i="1"/>
  <c r="BD13" i="1"/>
  <c r="BE13" i="1"/>
  <c r="BF13" i="1"/>
  <c r="BG13" i="1"/>
  <c r="BH13" i="1"/>
  <c r="BI13" i="1"/>
  <c r="BJ13" i="1"/>
  <c r="BK13" i="1"/>
  <c r="BL13" i="1"/>
  <c r="BM13" i="1"/>
  <c r="BN13" i="1"/>
  <c r="BO13" i="1"/>
  <c r="BP13" i="1"/>
  <c r="BQ13" i="1"/>
  <c r="BR13" i="1"/>
  <c r="BS13" i="1"/>
  <c r="BT13" i="1"/>
  <c r="BU13" i="1"/>
  <c r="BV13" i="1"/>
  <c r="BW13" i="1"/>
  <c r="BX13" i="1"/>
  <c r="BY13" i="1"/>
  <c r="BZ13" i="1"/>
  <c r="CA13" i="1"/>
  <c r="CB13" i="1"/>
  <c r="CC13" i="1"/>
  <c r="CD13" i="1"/>
  <c r="CE13" i="1"/>
  <c r="CF13" i="1"/>
  <c r="CG13" i="1"/>
  <c r="CH13" i="1"/>
  <c r="CI13" i="1"/>
  <c r="CJ13" i="1"/>
  <c r="CK13" i="1"/>
  <c r="CL13" i="1"/>
  <c r="CM13" i="1"/>
  <c r="E6" i="1"/>
  <c r="F6" i="1"/>
  <c r="G6" i="1"/>
  <c r="H6" i="1"/>
  <c r="I6" i="1"/>
  <c r="J6" i="1"/>
  <c r="K6" i="1"/>
  <c r="L6" i="1"/>
  <c r="M6" i="1"/>
  <c r="N6" i="1"/>
  <c r="O6" i="1"/>
  <c r="P6" i="1"/>
  <c r="Q6" i="1"/>
  <c r="R6" i="1"/>
  <c r="S6" i="1"/>
  <c r="T6" i="1"/>
  <c r="U6" i="1"/>
  <c r="V6" i="1"/>
  <c r="W6" i="1"/>
  <c r="X6" i="1"/>
  <c r="Y6" i="1"/>
  <c r="Z6" i="1"/>
  <c r="AA6" i="1"/>
  <c r="AB6" i="1"/>
  <c r="AC6" i="1"/>
  <c r="AD6" i="1"/>
  <c r="AE6" i="1"/>
  <c r="AF6" i="1"/>
  <c r="AG6" i="1"/>
  <c r="AH6" i="1"/>
  <c r="AI6" i="1"/>
  <c r="AJ6" i="1"/>
  <c r="AK6" i="1"/>
  <c r="AL6" i="1"/>
  <c r="AM6" i="1"/>
  <c r="AN6" i="1"/>
  <c r="AO6" i="1"/>
  <c r="AP6" i="1"/>
  <c r="AQ6" i="1"/>
  <c r="AR6" i="1"/>
  <c r="AS6" i="1"/>
  <c r="AT6" i="1"/>
  <c r="AU6" i="1"/>
  <c r="AV6" i="1"/>
  <c r="AW6" i="1"/>
  <c r="AX6" i="1"/>
  <c r="AY6" i="1"/>
  <c r="AZ6" i="1"/>
  <c r="BA6" i="1"/>
  <c r="BB6" i="1"/>
  <c r="BC6" i="1"/>
  <c r="BD6" i="1"/>
  <c r="BE6" i="1"/>
  <c r="BF6" i="1"/>
  <c r="BG6" i="1"/>
  <c r="BH6" i="1"/>
  <c r="BI6" i="1"/>
  <c r="BJ6" i="1"/>
  <c r="BK6" i="1"/>
  <c r="BL6" i="1"/>
  <c r="BM6" i="1"/>
  <c r="BN6" i="1"/>
  <c r="BO6" i="1"/>
  <c r="BP6" i="1"/>
  <c r="BQ6" i="1"/>
  <c r="BR6" i="1"/>
  <c r="BS6" i="1"/>
  <c r="BT6" i="1"/>
  <c r="BU6" i="1"/>
  <c r="BV6" i="1"/>
  <c r="BW6" i="1"/>
  <c r="BX6" i="1"/>
  <c r="BY6" i="1"/>
  <c r="BZ6" i="1"/>
  <c r="CA6" i="1"/>
  <c r="CB6" i="1"/>
  <c r="CC6" i="1"/>
  <c r="CD6" i="1"/>
  <c r="CE6" i="1"/>
  <c r="CF6" i="1"/>
  <c r="CG6" i="1"/>
  <c r="CH6" i="1"/>
  <c r="CI6" i="1"/>
  <c r="CJ6" i="1"/>
  <c r="CK6" i="1"/>
  <c r="CL6" i="1"/>
  <c r="CM6" i="1"/>
  <c r="C6" i="1"/>
  <c r="C20" i="1" s="1"/>
  <c r="D6" i="1"/>
  <c r="D20" i="1" s="1"/>
</calcChain>
</file>

<file path=xl/sharedStrings.xml><?xml version="1.0" encoding="utf-8"?>
<sst xmlns="http://schemas.openxmlformats.org/spreadsheetml/2006/main" count="972" uniqueCount="586">
  <si>
    <t>ĐV tính: triệu đồng</t>
  </si>
  <si>
    <t xml:space="preserve">Số 
TT </t>
  </si>
  <si>
    <t>Nội dung</t>
  </si>
  <si>
    <t>Tổng số được giao</t>
  </si>
  <si>
    <t>Tổng số đã phân bổ</t>
  </si>
  <si>
    <t>A</t>
  </si>
  <si>
    <t>Tổng số thu, chi, nộp ngân sách phí, lệ phí</t>
  </si>
  <si>
    <t>I</t>
  </si>
  <si>
    <t xml:space="preserve"> Số thu phí, lệ phí</t>
  </si>
  <si>
    <t>Lệ phí</t>
  </si>
  <si>
    <t>Lệ phí…</t>
  </si>
  <si>
    <t>Phí</t>
  </si>
  <si>
    <t>Phí …</t>
  </si>
  <si>
    <t>II</t>
  </si>
  <si>
    <t>Chi từ nguồn thu phí được để lại</t>
  </si>
  <si>
    <t>a</t>
  </si>
  <si>
    <t xml:space="preserve"> Kinh phí nhiệm vụ thường xuyên</t>
  </si>
  <si>
    <t>b</t>
  </si>
  <si>
    <t>Kinh phí nhiệm vụ không thường xuyên</t>
  </si>
  <si>
    <t>Chi quản lý hành chính</t>
  </si>
  <si>
    <t xml:space="preserve"> Kinh phí thực hiện chế độ tự chủ </t>
  </si>
  <si>
    <t xml:space="preserve">Kinh phí không thực hiện chế độ tự chủ </t>
  </si>
  <si>
    <t>III</t>
  </si>
  <si>
    <t xml:space="preserve"> Số phí, lệ phí nộp ngân sách nhà nước</t>
  </si>
  <si>
    <t>B</t>
  </si>
  <si>
    <t>Dự toán chi ngân sách nhà nước</t>
  </si>
  <si>
    <t>Nguồn ngân sách trong nước</t>
  </si>
  <si>
    <t>1.1</t>
  </si>
  <si>
    <t>1.2</t>
  </si>
  <si>
    <t>Chi sự nghiệp khoa học và công nghệ</t>
  </si>
  <si>
    <t>2.1</t>
  </si>
  <si>
    <t>Kinh phí thực hiện nhiệm vụ khoa học công nghệ</t>
  </si>
  <si>
    <t>- Nhiệm vụ khoa học công nghệ cấp quốc gia</t>
  </si>
  <si>
    <t>- Nhiệm vụ khoa học công nghệ cấp Bộ</t>
  </si>
  <si>
    <t>- Nhiệm vụ khoa học công nghệ cấp cơ sở</t>
  </si>
  <si>
    <t>2.2</t>
  </si>
  <si>
    <t xml:space="preserve"> Kinh phí nhiệm vụ thường xuyên theo chức năng</t>
  </si>
  <si>
    <t>2.3</t>
  </si>
  <si>
    <t xml:space="preserve">Kinh phí nhiệm vụ không thường xuyên </t>
  </si>
  <si>
    <t>Chi sự nghiệp giáo dục, đào tạo và dạy nghề</t>
  </si>
  <si>
    <t>3.1</t>
  </si>
  <si>
    <t>3.2</t>
  </si>
  <si>
    <t xml:space="preserve">Chi sự nghiệp y tế, dân số và gia đình </t>
  </si>
  <si>
    <t>4.1</t>
  </si>
  <si>
    <t>4.2</t>
  </si>
  <si>
    <t xml:space="preserve">Chi bảo đảm xã hội  </t>
  </si>
  <si>
    <t>5.1</t>
  </si>
  <si>
    <t>5.2</t>
  </si>
  <si>
    <t xml:space="preserve">Chi hoạt động kinh tế </t>
  </si>
  <si>
    <t>6.1</t>
  </si>
  <si>
    <t>6.2</t>
  </si>
  <si>
    <t>Chi sự nghiệp bảo vệ môi trường</t>
  </si>
  <si>
    <t>7.1</t>
  </si>
  <si>
    <t>7.2</t>
  </si>
  <si>
    <t xml:space="preserve">Chi sự nghiệp văn hóa thông tin  </t>
  </si>
  <si>
    <t>8.1</t>
  </si>
  <si>
    <t>8.2</t>
  </si>
  <si>
    <t>Chi sự nghiệp phát thanh, truyền hình, thông tấn</t>
  </si>
  <si>
    <t>9.1</t>
  </si>
  <si>
    <t>9.2</t>
  </si>
  <si>
    <t>Chi sự nghiệp thể dục thể thao</t>
  </si>
  <si>
    <t>10.1</t>
  </si>
  <si>
    <t>10.2</t>
  </si>
  <si>
    <t>Nguồn vốn viện trợ</t>
  </si>
  <si>
    <t>Dự án A</t>
  </si>
  <si>
    <t>Dự án B</t>
  </si>
  <si>
    <t>Chi sự nghiệp</t>
  </si>
  <si>
    <t xml:space="preserve">Kinh phí thực hiện chế độ tự chủ </t>
  </si>
  <si>
    <t>Bộ Tài chính</t>
  </si>
  <si>
    <t>Lệ phí cấp giấy phép xuất khẩu, nhập khẩu giống, nguồn gen cây trồng nông nghiệp</t>
  </si>
  <si>
    <t>Lệ phí công nhận chất lượng vật tư nông nghiệp được phép lưu hành tại Việt Nam</t>
  </si>
  <si>
    <t>Lệ phí cấp giấy phép khai thác, hoạt động thuỷ sản</t>
  </si>
  <si>
    <t>Lệ phí cấp chứng nhận kiểm dịch động vật, sản phẩm động vật trên cạn; thủy sản nhập khẩu, quá cảnh, tạm nhập tái xuất, chuyển cửa khẩu</t>
  </si>
  <si>
    <t>Lệ phí cấp chứng chỉ hành nghề dịch vụ thú y; chế phẩm sinh học, vi sinh vật, hóa chất, chất xử lý cải tạo môi trường trong nuôi trồng thủy sản, chăn nuôi</t>
  </si>
  <si>
    <t>Lệ phí cấp giấy chứng nhận thuyết minh viên</t>
  </si>
  <si>
    <t>Lệ phí cấp chứng chỉ hành nghề quản tài viên</t>
  </si>
  <si>
    <t>Lệ phí cấp thẻ công chứng viên</t>
  </si>
  <si>
    <t>Lệ phí cấp chứng chỉ hành nghề luật sư</t>
  </si>
  <si>
    <t>LỆ PHÍ QUẢN LÝ NHÀ NƯỚC TRONG CÁC LĨNH VỰC KHÁC</t>
  </si>
  <si>
    <t>V</t>
  </si>
  <si>
    <t>Lệ phí hoa hồng chữ ký trong lĩnh vực dầu khí</t>
  </si>
  <si>
    <t>Lệ phí cấp giấy phép cho người Việt Nam và người nước ngoài thực hiện các hoạt động báo chí, nghiên cứu khoa học, tham quan du lịch có liên quan đến tàu, thuyền nước ngoài</t>
  </si>
  <si>
    <t>Lệ phí cấp giấy phép cho người điều khiển phương tiện Việt Nam cặp mạn tàu nước ngoài</t>
  </si>
  <si>
    <t>Lệ phí cấp giấy phép xuống tàu nước ngoài</t>
  </si>
  <si>
    <t>Lệ phí cấp giấy phép lên bờ cho thuyền viên nước ngoài</t>
  </si>
  <si>
    <t>Lệ phí cấp phép hoạt động khảo sát, thiết kế, lắp đặt, sửa chữa, bảo dưỡng các công trình thông tin bưu điện, dầu khí, giao thông vận tải đi qua vùng đất, vùng biển của Việt Nam</t>
  </si>
  <si>
    <t>Lệ phí hàng hoá, hành lý, phương tiện vận tải quá cảnh</t>
  </si>
  <si>
    <t>Lệ phí đi qua vùng đất, vùng biển</t>
  </si>
  <si>
    <t>Lệ phí ra, vào cảng hàng không, sân bay</t>
  </si>
  <si>
    <t>Lệ phí ra, vào cảng, bến thủy nội địa</t>
  </si>
  <si>
    <t>Lệ phí ra, vào cảng biển</t>
  </si>
  <si>
    <t>Lệ phí ra, vào cảng</t>
  </si>
  <si>
    <t>LỆ PHÍ QUẢN LÝ NHÀ NƯỚC ĐẶC BIỆT VỀ CHỦ QUYỀN QUỐC GIA</t>
  </si>
  <si>
    <t>IV</t>
  </si>
  <si>
    <t>Lệ phí cấp giấy phép xuất khẩu, nhập khẩu tiền chất công nghiệp</t>
  </si>
  <si>
    <t>Lệ phí cấp giấy chứng nhận cơ sở đủ điều kiện quan trắc môi trường lao động</t>
  </si>
  <si>
    <t>Lệ phí đăng ký các quyền đối với tàu bay</t>
  </si>
  <si>
    <t>Lệ phí cấp, điều chỉnh giấy chứng nhận đăng ký đầu tư ra nước ngoài</t>
  </si>
  <si>
    <t>Lệ phí cấp giấy phép, giấy chứng nhận hoạt động trong lĩnh vực chứng khoán</t>
  </si>
  <si>
    <t>Lệ phí cấp giấy phép nhận chìm ở biển</t>
  </si>
  <si>
    <t>Lệ phí cấp phép hoạt động khoáng sản</t>
  </si>
  <si>
    <t>Lệ phí cấp giấy phép hoạt động cung ứng dịch vụ trung gian thanh toán cho các tổ chức không phải là ngân hàng</t>
  </si>
  <si>
    <t>Lệ phí cấp giấy phép thành lập và hoạt động của tổ chức tín dụng, giấy phép thành lập chi nhánh ngân hàng nước ngoài, giấy phép thành lập văn phòng đại diện của tổ chức tín dụng nước ngoài, tổ chức nước ngoài khác có hoạt động ngân hàng</t>
  </si>
  <si>
    <t>Lệ phí cấp giấy chứng nhận đủ điều kiện kinh doanh sản xuất phim</t>
  </si>
  <si>
    <t>Lệ phí cấp chứng chỉ hành nghề thí nghiệm chuyên ngành xây dựng, quan trắc công trình xây dựng và chứng nhận hợp quy</t>
  </si>
  <si>
    <t>Lệ phí cấp giấy phép thành lập Sở giao dịch hàng hóa</t>
  </si>
  <si>
    <t>Lệ phí cấp chứng chỉ hành nghề kiến trúc sư, kỹ sư hoạt động xây dựng; chứng chỉ giám sát thi công xây dựng</t>
  </si>
  <si>
    <r>
      <t>Lệ phí cấp chứng chỉ hành nghề</t>
    </r>
    <r>
      <rPr>
        <b/>
        <i/>
        <sz val="9"/>
        <color indexed="8"/>
        <rFont val="Arial"/>
        <family val="2"/>
      </rPr>
      <t> </t>
    </r>
    <r>
      <rPr>
        <b/>
        <sz val="9"/>
        <color indexed="8"/>
        <rFont val="Arial"/>
        <family val="2"/>
      </rPr>
      <t>môi giới bất động sản</t>
    </r>
  </si>
  <si>
    <t>Lệ phí cấp chứng chỉ hành nghề hoạt động xây dựng cho cá nhân</t>
  </si>
  <si>
    <t>Lệ phí cấp chứng nhận năng lực hoạt động xây dựng cho tổ chức</t>
  </si>
  <si>
    <t>Lệ phí cấp giấy phép hoạt động xây dựng cho nhà thầu nước ngoài</t>
  </si>
  <si>
    <t>Lệ phí cấp giấy phép hoạt động xây dựng</t>
  </si>
  <si>
    <t>Lệ phí cấp giấy phép quản lý, sử dụng vũ khí, vật liệu nổ, công cụ hỗ trợ và pháo</t>
  </si>
  <si>
    <t>Lệ phí cấp giấy công nhận khả năng kiểm định phương tiện đo</t>
  </si>
  <si>
    <t>Lệ phí cấp giấy chứng nhận phê duyệt mẫu phương tiện đo sản xuất trong nước, nhập khẩu</t>
  </si>
  <si>
    <t>Lệ phí cấp giấy đăng ký công bố hợp chuẩn; công bố hợp quy</t>
  </si>
  <si>
    <t>Lệ phí trong lĩnh vực tiêu chuẩn, đo lường chất lượng</t>
  </si>
  <si>
    <t>Lệ phí cấp chứng chỉ hành nghề dịch vụ hỗ trợ ứng dụng năng lượng nguyên tử</t>
  </si>
  <si>
    <t>Lệ phí cấp chứng chỉ nhân viên làm việc bức xạ</t>
  </si>
  <si>
    <t>Lệ phí cấp giấy phép nhập khẩu sản phẩm an toàn thông tin</t>
  </si>
  <si>
    <t>Lệ phí cấp tên định danh người gửi dùng trong hoạt động quảng cáo trên mạng</t>
  </si>
  <si>
    <t>Lệ phí cấp giấy chứng nhận đăng ký cung cấp kênh chương trình nước ngoài trên truyền hình trả tiền</t>
  </si>
  <si>
    <t>Lệ phí cấp giấy phép nhập khẩu thiết bị phát, thu - phát sóng vô tuyến điện</t>
  </si>
  <si>
    <t>Lệ phí cấp giấy phép sử dụng tần số vô tuyến điện</t>
  </si>
  <si>
    <t>Lệ phí cấp giấy phép nhập khẩu xuất bản phẩm không kinh doanh</t>
  </si>
  <si>
    <t>Lệ phí đăng ký nhập khẩu xuất bản phẩm để kinh doanh</t>
  </si>
  <si>
    <t>Lệ phí cấp giấy phép nhập khẩu xuất bản phẩm</t>
  </si>
  <si>
    <t>Lệ phí chuyển nhượng chứng chỉ, tín chỉ giảm phát thải khí nhà kính</t>
  </si>
  <si>
    <t>Lệ phí cấp và dán tem kiểm soát băng, đĩa có chương trình</t>
  </si>
  <si>
    <t>Lệ phí cấp giấy chứng nhận bảo đảm chất lượng, an toàn kỹ thuật đối với máy, thiết bị, phương tiện và các chất có yêu cầu nghiêm ngặt về an toàn</t>
  </si>
  <si>
    <t>Lệ phí cấp bằng, chứng chỉ được hoạt động trên các loại phương tiện</t>
  </si>
  <si>
    <t>Lệ phí cấp giấy phép thử nghiệm mạng và dịch vụ viễn thông</t>
  </si>
  <si>
    <t>Lệ phí cấp giấy phép thiết lập mạng viễn thông dùng riêng</t>
  </si>
  <si>
    <t>Lệ phí cấp giấy phép lắp đặt cáp viễn thông trên biển</t>
  </si>
  <si>
    <t>Lệ phí cấp giấy phép kinh doanh dịch vụ viễn thông</t>
  </si>
  <si>
    <t>Lệ phí cấp giấy phép kinh doanh dịch vụ viễn thông và giấy phép nghiệp vụ viễn thông</t>
  </si>
  <si>
    <t>Lệ phí đăng ký sử dụng địa chỉ Internet IP</t>
  </si>
  <si>
    <t>Lệ phí đăng ký sử dụng tên miền quốc gia.VN</t>
  </si>
  <si>
    <r>
      <t>Lệ phí phân bổ mã,</t>
    </r>
    <r>
      <rPr>
        <b/>
        <i/>
        <sz val="9"/>
        <color indexed="8"/>
        <rFont val="Arial"/>
        <family val="2"/>
      </rPr>
      <t> </t>
    </r>
    <r>
      <rPr>
        <sz val="9"/>
        <color indexed="8"/>
        <rFont val="Arial"/>
        <family val="2"/>
      </rPr>
      <t>số viễn thông</t>
    </r>
  </si>
  <si>
    <t>Lệ phí phân bổ kho số viễn thông, tài nguyên Internet</t>
  </si>
  <si>
    <t>Lệ phí cấp phép đặt chi nhánh, văn phòng đại diện của các tổ chức nước ngoài tại Việt Nam</t>
  </si>
  <si>
    <t>Chính phủ</t>
  </si>
  <si>
    <t>Lệ phí môn bài</t>
  </si>
  <si>
    <t>Hội đồng nhân dân cấp tỉnh</t>
  </si>
  <si>
    <t>Lệ phí đăng ký kinh doanh</t>
  </si>
  <si>
    <t>Lệ phí đăng ký doanh nghiệp</t>
  </si>
  <si>
    <t>LỆ PHÍ QUẢN LÝ NHÀ NƯỚC LIÊN QUAN ĐẾN SẢN XUẤT, KINH DOANH</t>
  </si>
  <si>
    <t>Lệ phí cấp chứng chỉ hành nghề đại diện sở hữu công nghiệp, công bố, đăng bạ đại diện sở hữu công nghiệp</t>
  </si>
  <si>
    <t>Lệ phí duy trì, gia hạn, chấm dứt, hủy bỏ hiệu lực văn bằng bảo hộ</t>
  </si>
  <si>
    <t>Lệ phí cấp văn bằng bảo hộ, cấp chứng nhận đăng ký hợp đồng chuyển giao quyền sở hữu công nghiệp</t>
  </si>
  <si>
    <t>Lệ phí nộp đơn đăng ký bảo hộ quyền sở hữu trí tuệ</t>
  </si>
  <si>
    <t>Lệ phí sở hữu trí tuệ</t>
  </si>
  <si>
    <t>Lệ phí cấp bản công bố bản phù hợp lao động hàng hải (DMLCI)</t>
  </si>
  <si>
    <t>Lệ phí ra, vào cảng biển; cảng, bến thủy nội địa</t>
  </si>
  <si>
    <t>Lệ phí cấp chứng chỉ xác nhận việc tham gia bảo hiểm hoặc bảo đảm tài chính khác về trách nhiệm dân sự chủ tàu đối với thiệt hại do ô nhiễm dầu</t>
  </si>
  <si>
    <t>Lệ phí đăng ký tàu biển</t>
  </si>
  <si>
    <t>Lệ phí trong lĩnh vực hàng hải</t>
  </si>
  <si>
    <t>Lệ phí cấp chứng chỉ cho tàu bay</t>
  </si>
  <si>
    <t>Lệ phí đăng ký, cấp biển xe máy chuyên dùng</t>
  </si>
  <si>
    <t>Lệ phí đăng ký, cấp biển phương tiện giao thông; phương tiện thuỷ nội địa</t>
  </si>
  <si>
    <t>Lệ phí quản lý phương tiện giao thông</t>
  </si>
  <si>
    <t>Lệ phí cấp giấy phép quy hoạch</t>
  </si>
  <si>
    <t>Lệ phí cấp giấy phép xây dựng</t>
  </si>
  <si>
    <t>Lệ phí cấp giấy chứng nhận quyền sử dụng đất, quyền sở hữu nhà, tài sản gắn liền với đất</t>
  </si>
  <si>
    <t>Lệ phí trước bạ</t>
  </si>
  <si>
    <t>LỆ PHÍ QUẢN LÝ NHÀ NƯỚC LIÊN QUAN ĐẾN QUYỀN SỞ HỮU, QUYỀN SỬ DỤNG TÀI SẢN</t>
  </si>
  <si>
    <t>Lệ phí cấp phép các tổ chức nuôi con nuôi</t>
  </si>
  <si>
    <t>Lệ phí đăng ký nuôi con nuôi tại cơ quan đại diện</t>
  </si>
  <si>
    <t>Lệ phí đăng ký nuôi con nuôi nước ngoài</t>
  </si>
  <si>
    <t>Lệ phí đăng ký nuôi con nuôi trong nước</t>
  </si>
  <si>
    <t>Lệ phí đăng ký nuôi con nuôi</t>
  </si>
  <si>
    <t>Lệ phí cấp phép hoạt động đưa người lao động đi làm việc có thời hạn ở nước ngoài</t>
  </si>
  <si>
    <t>Hội đồng nhân dân cấp tỉnh quyết định đối với cấp phép do cơ quan địa phương thực hiện</t>
  </si>
  <si>
    <t>Lệ phí cấp giấy phép lao động cho người nước ngoài làm việc tại Việt Nam</t>
  </si>
  <si>
    <t>Ủy ban thường vụ Quốc hội</t>
  </si>
  <si>
    <t>Lệ phí ủy thác tư pháp ra nước ngoài</t>
  </si>
  <si>
    <t>Lệ phí gửi văn bản tố tụng ra nước ngoài</t>
  </si>
  <si>
    <t>Lệ phí cấp bản sao các giấy tờ khác của Tòa án</t>
  </si>
  <si>
    <t>6.8.4</t>
  </si>
  <si>
    <t>Lệ phí cấp bản sao giấy chứng nhận xóa án tích</t>
  </si>
  <si>
    <t>6.8.3</t>
  </si>
  <si>
    <t>Lệ phí cấp bản sao bản án, quyết định của Tòa án</t>
  </si>
  <si>
    <t>6.8.2</t>
  </si>
  <si>
    <t>Lệ phí sao chụp tài liệu, chứng cứ có trong hồ sơ vụ việc do Tòa án thực hiện</t>
  </si>
  <si>
    <t>6.8.1</t>
  </si>
  <si>
    <t>Lệ phí cấp bản sao giấy tờ, sao chụp tài liệu tại Tòa án</t>
  </si>
  <si>
    <t>Lệ phí thực hiện ủy thác tư pháp của Tòa án nước ngoài tại Việt Nam</t>
  </si>
  <si>
    <t>Lệ phí bắt giữ tàu biển, tàu bay</t>
  </si>
  <si>
    <t>Lệ phí xét tính hợp pháp của cuộc đình công</t>
  </si>
  <si>
    <t>Lệ phí nộp đơn yêu cầu mở thủ tục phá sản</t>
  </si>
  <si>
    <t>Lệ phí giải quyết các việc dân sự liên quan đến hoạt động Trọng tài thương mại Việt Nam</t>
  </si>
  <si>
    <t>Lệ phí giải quyết việc dân sự</t>
  </si>
  <si>
    <t>Lệ phí công nhận và cho thi hành tại Việt Nam quyết định của Trọng tài nước ngoài</t>
  </si>
  <si>
    <t>6.1.3</t>
  </si>
  <si>
    <t>Lệ phí không công nhận bản án, quyết định dân sự, lao động, kinh doanh, thương mại, quyết định về tài sản trong bản án, quyết định hình sự, hành chính của Tòa án nước ngoài mà không có yêu cầu thi hành tại Việt Nam</t>
  </si>
  <si>
    <t>6.1.2</t>
  </si>
  <si>
    <t>Lệ phí công nhận và cho thi hành tại Việt Nam bản án, quyết định dân sự, lao động, kinh doanh, thương mại, quyết định về tài sản trong bản án, quyết định hình sự, hành chính của Tòa án nước ngoài</t>
  </si>
  <si>
    <t>6.1.1</t>
  </si>
  <si>
    <t>Lệ phí công nhận và cho thi hành tại Việt Nam bản án, quyết định dân sự của Tòa án nước ngoài; quyết định trọng tài nước ngoài</t>
  </si>
  <si>
    <t>Lệ phí toà án</t>
  </si>
  <si>
    <t>Lệ phí cấp tem AB, giấy phép xuất cảnh</t>
  </si>
  <si>
    <t>Lệ phí cấp giấy thông hành</t>
  </si>
  <si>
    <t>Lệ phí cấp hộ chiếu</t>
  </si>
  <si>
    <t>Lệ phí hộ tịch</t>
  </si>
  <si>
    <t>* Bộ Tài chính quy định đối với hoạt động do cơ quan trung ương cấp;
* Hội đồng nhân dân cấp tỉnh quyết định đối với hoạt động do cơ quan địa phương thực hiện.</t>
  </si>
  <si>
    <t>Lệ phí cấp chứng minh nhân dân, căn cước công dân</t>
  </si>
  <si>
    <t>Lệ phí đăng ký cư trú</t>
  </si>
  <si>
    <t>Lệ phí quốc tịch</t>
  </si>
  <si>
    <t>LỆ PHÍ QUẢN LÝ NHÀ NƯỚC LIÊN QUAN ĐẾN QUYỀN VÀ NGHĨA VỤ CỦA CÔNG DÂN</t>
  </si>
  <si>
    <t>CƠ QUAN QUY ĐỊNH</t>
  </si>
  <si>
    <t>TÊN LỆ PHÍ</t>
  </si>
  <si>
    <t>STT</t>
  </si>
  <si>
    <t>B. DANH MỤC LỆ PHÍ</t>
  </si>
  <si>
    <t>Phí xác minh giấy tờ, tài liệu theo yêu cầu của tổ chức, cá nhân nước ngoài</t>
  </si>
  <si>
    <t>Phí xác minh giấy tờ, tài liệu theo yêu cầu của tổ chức, cá nhân trong nước</t>
  </si>
  <si>
    <t>Phí xác minh giấy tờ, tài liệu</t>
  </si>
  <si>
    <t>Phí thẩm định cấp giấy chứng nhận lưu hành sản phẩm, hàng hóa theo quy định của pháp luật</t>
  </si>
  <si>
    <r>
      <t>Phí tuyển dụng, dự thi nâng ngạch, thăng hạng</t>
    </r>
    <r>
      <rPr>
        <b/>
        <i/>
        <sz val="9"/>
        <color indexed="8"/>
        <rFont val="Arial"/>
        <family val="2"/>
      </rPr>
      <t> </t>
    </r>
    <r>
      <rPr>
        <b/>
        <sz val="9"/>
        <color indexed="8"/>
        <rFont val="Arial"/>
        <family val="2"/>
      </rPr>
      <t>công chức, viên chức</t>
    </r>
  </si>
  <si>
    <t>Phí thẩm định tiêu chuẩn, điều kiện hành nghề theo quy định của pháp luật</t>
  </si>
  <si>
    <t>PHÍ TRONG LĨNH VỰC KHÁC</t>
  </si>
  <si>
    <t>XIII</t>
  </si>
  <si>
    <t>Phí cấp mã số sử dụng cơ sở dữ liệu về giao dịch bảo đảm</t>
  </si>
  <si>
    <t>Phí khai thác và sử dụng thông tin trong Cơ sở dữ liệu hộ tịch</t>
  </si>
  <si>
    <t>Phí xác nhận là người gốc Việt Nam</t>
  </si>
  <si>
    <t>Phí xác nhận có quốc tịch Việt Nam</t>
  </si>
  <si>
    <t>Phí cấp cung cấp thông tin về lý lịch tư pháp</t>
  </si>
  <si>
    <t>Phí sử dụng thông tin</t>
  </si>
  <si>
    <t>* Bộ Tài chính quy định đối với hoạt động đăng ký do cơ quan trung ương thực hiện;
* Hội đồng nhân dân cấp tỉnh quyết định đối với hoạt động cung cấp thông tin do cơ quan địa phương thực hiện.</t>
  </si>
  <si>
    <t>Phí đăng ký giao dịch bảo đảm</t>
  </si>
  <si>
    <t>Phí thẩm định điều kiện hoạt động thuộc lĩnh vực tư pháp</t>
  </si>
  <si>
    <t>Phí thực hiện ủy thác tư pháp về dân sự có yếu tố nước ngoài</t>
  </si>
  <si>
    <t>Phí thi hành án dân sự</t>
  </si>
  <si>
    <t>Phí chứng thực hợp đồng giao dịch</t>
  </si>
  <si>
    <t>Phí chứng thực chữ ký</t>
  </si>
  <si>
    <t>Phí chứng thực bản sao từ bản chính</t>
  </si>
  <si>
    <t>Phí chứng thực</t>
  </si>
  <si>
    <t>Phí công chứng</t>
  </si>
  <si>
    <t>* Bộ Tài chính quy định đối với hoạt động cung cấp thông tin do cơ quan trung ương thực hiện;
* Hội đồng nhân dân cấp tỉnh quyết định đối với hoạt động cung cấp thông tin do cơ quan địa phương thực hiện.</t>
  </si>
  <si>
    <t>Phí cung cấp thông tin về giao dịch bảo đảm bằng động sản, trừ tàu bay, tàu biển</t>
  </si>
  <si>
    <t>Phí cung cấp thông tin về giao dịch bảo đảm bằng tàu biển</t>
  </si>
  <si>
    <t>Phí cung cấp thông tin về giao dịch bảo đảm bằng tàu bay</t>
  </si>
  <si>
    <t>Phí cung cấp thông tin về giao dịch bảo đảm bằng quyền sử dụng đất, tài sản gắn liền với đất</t>
  </si>
  <si>
    <t>Phí cung cấp thông tin về giao dịch bảo đảm</t>
  </si>
  <si>
    <t>Án phí hành chính</t>
  </si>
  <si>
    <t>Án phí lao động</t>
  </si>
  <si>
    <t>Án phí kinh tế</t>
  </si>
  <si>
    <t>Án phí dân sự</t>
  </si>
  <si>
    <t>Án phí hình sự</t>
  </si>
  <si>
    <t>Án phí</t>
  </si>
  <si>
    <t>PHÍ THUỘC LĨNH VỰC TƯ PHÁP</t>
  </si>
  <si>
    <t>XII</t>
  </si>
  <si>
    <t>Phí thẩm định cấp giấy chứng nhận đủ điều kiện kinh doanh dịch vụ thẩm định giá</t>
  </si>
  <si>
    <t>Phí thẩm định cấp giấy chứng nhận đăng ký hành nghề, giấy chứng nhận đủ điều kiện kinh doanh dịch vụ kế toán, kiểm toán</t>
  </si>
  <si>
    <t>Phí thẩm định cấp giấy chứng nhận đủ điều kiện kinh doanh trò chơi điện tử có thưởng</t>
  </si>
  <si>
    <t>Phí thẩm định tiêu chuẩn, điều kiện hành nghề thuộc lĩnh vực tài chính</t>
  </si>
  <si>
    <t>Phí hải quan</t>
  </si>
  <si>
    <t>Phí dịch vụ thanh toán trong hoạt động của Kho bạc nhà nước</t>
  </si>
  <si>
    <t>Phí quản lý và giám sát hoạt động kế toán, kiểm toán</t>
  </si>
  <si>
    <t>Phí quản lý và giám sát hoạt động bảo hiểm</t>
  </si>
  <si>
    <t>Phí quản lý và giám sát hoạt động chứng khoán</t>
  </si>
  <si>
    <t>Phí quản lý, giám sát hoạt động chứng khoán, bảo hiểm, kế toán, kiểm toán</t>
  </si>
  <si>
    <t>PHÍ THUỘC LĨNH VỰC TÀI CHÍNH, NGÂN HÀNG, BẢO HIỂM</t>
  </si>
  <si>
    <t>XI</t>
  </si>
  <si>
    <t>Phí thẩm định điều kiện hoạt động về khoa học, công nghệ</t>
  </si>
  <si>
    <t>Phí thẩm định hợp đồng chuyển giao công nghệ</t>
  </si>
  <si>
    <t>Phí thẩm định điều kiện cấp giấy phép đăng ký dịch vụ hỗ trợ ứng dụng năng lượng nguyên tử</t>
  </si>
  <si>
    <t>Phí thẩm định kế hoạch ứng phó sự cố bức xạ, hạt nhân</t>
  </si>
  <si>
    <t>Phí thẩm định cấp giấy phép nhà máy điện hạt nhân, lò phản ứng hạt nhân nghiên cứu</t>
  </si>
  <si>
    <t>Phí thẩm định cấp giấy phép vận chuyển vật liệu chất phóng xạ quá cảnh lãnh thổ Việt Nam</t>
  </si>
  <si>
    <t>Phí thẩm định cấp giấy phép đóng gói, vận chuyển vật liệu phóng xạ, vật liệu hạt nhân, vật liệu hạt nhân nguồn, chất thải phóng xạ</t>
  </si>
  <si>
    <t>Phí thẩm định cấp giấy phép nhập khẩu, xuất khẩu chất phóng xạ, vật liệu hạt nhân, vật liệu hạt nhân nguồn, thiết bị hạt nhân</t>
  </si>
  <si>
    <t>Phí thẩm định cấp giấy phép thay đổi quy mô, phạm vi hoạt động cơ sở bức xạ; giấy phép chấm dứt hoạt động cơ sở bức xạ</t>
  </si>
  <si>
    <t>Phí thẩm định cấp giấy phép xây dựng cơ sở bức xạ</t>
  </si>
  <si>
    <t>Phí thẩm định cấp giấy phép xử lý, lưu giữ chất thải phóng xạ, nguồn phóng xạ đã qua sử dụng</t>
  </si>
  <si>
    <t>Phí thẩm định cấp giấy phép thăm dò, khai thác, chế biến quặng phóng xạ</t>
  </si>
  <si>
    <t>Phí thẩm định cấp giấy phép sản xuất, chế biến, lưu giữ, sử dụng chất phóng xạ</t>
  </si>
  <si>
    <t>Phí thẩm định cấp giấy phép vận hành, sử dụng thiết bị chiếu xạ</t>
  </si>
  <si>
    <t>Phí thẩm định an toàn phóng xạ, bức xạ, an ninh hạt nhân</t>
  </si>
  <si>
    <t>Phí sử dụng dịch vụ trong lĩnh vực năng lượng nguyên tử</t>
  </si>
  <si>
    <t>Phí đăng ký sử dụng mã nước ngoài</t>
  </si>
  <si>
    <t>Phí sử dụng mã doanh nghiệp, mã GLN (một mã), mã EAN-8</t>
  </si>
  <si>
    <t>Phí duy trì sử dụng mã số, mã vạch</t>
  </si>
  <si>
    <t>Phí cấp và hướng dẫn sử dụng mã số, mã vạch</t>
  </si>
  <si>
    <t>Phí cấp mã số, mã vạch</t>
  </si>
  <si>
    <t>Phí thẩm định đơn đăng ký quốc tế sở hữu công nghiệp có chỉ định Việt Nam</t>
  </si>
  <si>
    <t>Phí sử dụng văn bằng bảo hộ</t>
  </si>
  <si>
    <t>Phí công bố, đăng bạ thông tin sở hữu công nghiệp</t>
  </si>
  <si>
    <t>Phí cung cấp dịch vụ để giải quyết khiếu nại, phản đối đơn về sở hữu công nghiệp</t>
  </si>
  <si>
    <t>Phí thẩm định đăng ký quốc tế về sở hữu công nghiệp có nguồn gốc Việt Nam</t>
  </si>
  <si>
    <t>Phí tra cứu thông tin về sở hữu công nghiệp</t>
  </si>
  <si>
    <t>Phí thẩm định về sở hữu công nghiệp</t>
  </si>
  <si>
    <t>Phí sở hữu trí tuệ</t>
  </si>
  <si>
    <t>PHÍ THUỘC LĨNH VỰC KHOA HỌC VÀ CÔNG NGHỆ</t>
  </si>
  <si>
    <t>X</t>
  </si>
  <si>
    <t>Phí khai thác, sử dụng thông tin dữ liệu đo đạc và bản đồ</t>
  </si>
  <si>
    <t>Phí xác nhận đủ điều kiện về bảo vệ môi trường trong nhập khẩu phê liệu làm nguyên liệu sản xuất</t>
  </si>
  <si>
    <t>Phí thẩm định kế hoạch bảo vệ môi trường trong hoạt động phá dỡ tàu biển</t>
  </si>
  <si>
    <t>Phí khai thác và sử dụng dữ liệu tài nguyên, môi trường biển và hải đảo</t>
  </si>
  <si>
    <t>Phí khai thác và sử dụng dữ liệu về môi trường</t>
  </si>
  <si>
    <t>Phí khai thác và sử dụng dữ liệu viễn thám quốc gia</t>
  </si>
  <si>
    <t>Phí khai thác, sử dụng thông tin, dữ liệu khí tượng thủy văn</t>
  </si>
  <si>
    <t>Phí khai thác và sử dụng tài liệu địa chất, khoáng sản</t>
  </si>
  <si>
    <t>Phí khai thác và sử dụng tài liệu thăm dò điều tra địa chất và khai thác mỏ</t>
  </si>
  <si>
    <t>Phí khai thác và sử dụng tài liệu đất đai</t>
  </si>
  <si>
    <t>Phí khai thác và sử dụng tài liệu dầu khí</t>
  </si>
  <si>
    <t>Phí khai thác, sử dụng tài liệu, dữ liệu tài nguyên và môi trường</t>
  </si>
  <si>
    <t>Phí thẩm định cấp giấy phép hoặc văn bản chấp thuận cho tổ chức, cá nhân nước ngoài tiến hành nghiên cứu khoa học trong vùng biển Việt Nam</t>
  </si>
  <si>
    <t>Phí thẩm định cấp giấy phép hoạt động đo đạc và bản đồ</t>
  </si>
  <si>
    <t>Phí thẩm định cấp giấy phép nhập khẩu phế liệu, xử lý chất thải nguy hại</t>
  </si>
  <si>
    <t>Phí thẩm định đủ điều kiện hoạt động dịch vụ quan trắc môi trường</t>
  </si>
  <si>
    <t>Phí thẩm định cấp giấy chứng nhận an toàn sinh học biến đổi gen</t>
  </si>
  <si>
    <t>Phí thẩm định điều kiện hành nghề thuộc lĩnh vực tài nguyên môi trường</t>
  </si>
  <si>
    <t>* Bộ Tài chính quy định đối với hoạt động thẩm định do cơ quan trung ương thực hiện;
* Hội đồng nhân dân cấp tỉnh quyết định đối với hoạt động thẩm định do cơ quan địa phương thực hiện.</t>
  </si>
  <si>
    <t>Phí thẩm định đề án xả nước thải vào nguồn nước, công trình thuỷ lợi</t>
  </si>
  <si>
    <t>Phí thẩm định đề án khai thác, sử dụng nước mặt, nước biển</t>
  </si>
  <si>
    <t>Phí thẩm định hồ sơ, điều kiện hành nghề khoan nước dưới đất</t>
  </si>
  <si>
    <t>Phí thẩm định đề án, báo cáo thăm dò đánh giá trữ lượng, khai thác, sử dụng nước dưới đất</t>
  </si>
  <si>
    <t>Phí khai thác, sử dụng nguồn nước</t>
  </si>
  <si>
    <t>Phí thẩm định đánh giá trữ lượng khoáng sản</t>
  </si>
  <si>
    <t>Phí thẩm định hồ sơ cấp giấy chứng nhận quyền sử dụng đất</t>
  </si>
  <si>
    <t>Phí thẩm định cấp giấy chứng nhận lưu hành tự do (CFS) sản phẩm, hàng hóa đo đạc và bản đồ khi xuất khẩu, nhập khẩu</t>
  </si>
  <si>
    <t>Phí thẩm định phương án cải tạo, phục hồi môi trường và phương án cải tạo, phục hồi môi trường bổ sung</t>
  </si>
  <si>
    <t>Phí thẩm định báo cáo đánh giá tác động môi trường, đề án bảo vệ môi trường chi tiết</t>
  </si>
  <si>
    <t>Phí bảo vệ môi trường đối với khai thác khoáng sản</t>
  </si>
  <si>
    <t>Phí bảo vệ môi trường đối với khí thải</t>
  </si>
  <si>
    <t>Phí bảo vệ môi trường đối với nước thải</t>
  </si>
  <si>
    <t>Phí bảo vệ môi trường</t>
  </si>
  <si>
    <t>PHÍ THUỘC LĨNH VỰC TÀI NGUYÊN VÀ MÔI TRƯỜNG</t>
  </si>
  <si>
    <t>IX</t>
  </si>
  <si>
    <t>Phí thẩm định cấp giấy chứng nhận phòng xét nghiệm an toàn sinh học, HIV, tiêm chủng</t>
  </si>
  <si>
    <t>Phí thẩm định tiêu chuẩn, điều kiện hành nghề, kinh doanh thuộc lĩnh vực trang thiết bị y tế</t>
  </si>
  <si>
    <t>Phí thẩm định hoạt động cơ sở khám bệnh, chữa bệnh; điều kiện hành nghề khám bệnh, chữa bệnh</t>
  </si>
  <si>
    <t>Phí thẩm định tiêu chuẩn, điều kiện hành nghề, kinh doanh thuộc lĩnh vực dược, mỹ phẩm</t>
  </si>
  <si>
    <t>Phí thẩm định cấp phép cơ sở đủ điều kiện can thiệp y tế để xác định lại giới tính</t>
  </si>
  <si>
    <t>Phí thẩm định điều kiện hành nghề, kinh doanh thuộc lĩnh vực an toàn thực phẩm</t>
  </si>
  <si>
    <t>Phí thẩm định cấp giấy phép hoạt động đối với cơ sở điều trị nghiện các chất dạng thuốc phiện bằng thuốc thay thế</t>
  </si>
  <si>
    <t>Phí thẩm định hoạt động, tiêu chuẩn, điều kiện hành nghề thuộc lĩnh vực y tế</t>
  </si>
  <si>
    <t>Phí thẩm định cấp phép lưu hành, nhập khẩu, xác nhận, công bố trong lĩnh vực an toàn thực phẩm</t>
  </si>
  <si>
    <t>Phí thẩm định cấp tiếp nhận, nhập khẩu, xuất khẩu, xác nhận trong lĩnh vực chế phẩm diệt côn trùng, diệt khuẩn trong gia dụng và y tế</t>
  </si>
  <si>
    <t>Phí thẩm định cấp phép lưu hành, nhập khẩu, xác nhận, công bố hóa chất trong gia dụng và y tế</t>
  </si>
  <si>
    <t>Phí thẩm định cấp phép lưu hành, nhập khẩu, xác nhận, công bố trong lĩnh vực dược phẩm, mỹ phẩm</t>
  </si>
  <si>
    <t>Phí thẩm định cấp phép lưu hành, nhập khẩu, xác nhận, công bố</t>
  </si>
  <si>
    <t>Phí thẩm định cấp giấy phép lưu hành, nhập khẩu, xuất khẩu, công bố trang thiết bị y tế</t>
  </si>
  <si>
    <t>Phí thẩm định cấp giấy giám định y khoa</t>
  </si>
  <si>
    <t>PHÍ THUỘC LĨNH VỰC Y TẾ</t>
  </si>
  <si>
    <t>VIII</t>
  </si>
  <si>
    <t>Phí đăng ký quyền tác giả, quyền liên quan đến quyền tác giả</t>
  </si>
  <si>
    <t>Phí bảo quản ký gửi và sử dụng tài liệu lưu trữ</t>
  </si>
  <si>
    <t>* Bộ Tài chính quy định đối với thư viện thuộc trung ương quản lý.* 
Hội đồng nhân dân cấp tỉnh quyết định đối với công trình thuộc địa phương quản lý.</t>
  </si>
  <si>
    <t>Phí thư viện</t>
  </si>
  <si>
    <t>Bộ Tài chính</t>
  </si>
  <si>
    <t>Phí thẩm định cấp, giấy phép kinh doanh karaoke, vũ trường</t>
  </si>
  <si>
    <t>Phí thẩm định cấp giấy chứng nhận đủ điều kiện kinh doanh hoạt động cơ sở thể thao, câu lạc bộ thể thao chuyên nghiệp</t>
  </si>
  <si>
    <t>Phí thẩm định hồ sơ cấp chứng chỉ hành nghề trong lĩnh vực thể dục, thể thao</t>
  </si>
  <si>
    <t>Phí thẩm định cấp thẻ hướng dẫn viên du lịch</t>
  </si>
  <si>
    <t>Phí thẩm định và cấp giấy phép kinh doanh lữ hành quốc tế</t>
  </si>
  <si>
    <t>Phí thẩm định, phân hạng cơ sở lưu trú du lịch, cơ sở kinh doanh dịch vụ đạt tiêu chuẩn phục vụ khách du lịch</t>
  </si>
  <si>
    <t>Phí thẩm định tiêu chuẩn, điều kiện hành nghề thuộc lĩnh vực văn hóa, thể thao, du lịch</t>
  </si>
  <si>
    <t>Phí thẩm định cấp giấy phép hợp tác, liên doanh sản xuất phim, cung cấp dịch vụ sản xuất phim cho tổ chức, cá nhân nước ngoài</t>
  </si>
  <si>
    <t>Phí thẩm định nội dung tài liệu xuất bản phẩm không kinh doanh</t>
  </si>
  <si>
    <t>Phí thẩm định chương trình nghệ thuật biểu diễn; phí thẩm định nội dung chương trình trên băng, đĩa, phần mềm và trên các vật liệu khác</t>
  </si>
  <si>
    <t>Phí thẩm định kịch bản phim và phân loại phim</t>
  </si>
  <si>
    <t>Phí thẩm định nội dung văn hoá phẩm xuất khẩu, nhập khẩu</t>
  </si>
  <si>
    <t>Phí thẩm định văn hóa phẩm</t>
  </si>
  <si>
    <t>* Bộ Tài chính quy định đối với công trình thuộc trung ương quản lý.
* Hội đồng nhân dân cấp tỉnh quyết định đối với công trình thuộc địa phương quản lý.</t>
  </si>
  <si>
    <t>Phí thăm quan công trình văn hoá, bảo tàng</t>
  </si>
  <si>
    <t>Phí thăm quan di tích lịch sử</t>
  </si>
  <si>
    <t>Phí thăm quan danh lam thắng cảnh</t>
  </si>
  <si>
    <t>Phí thăm quan</t>
  </si>
  <si>
    <r>
      <t>PHÍ THUỘC LĨNH VỰC VĂN HOÁ, THỂ THAO,</t>
    </r>
    <r>
      <rPr>
        <sz val="9"/>
        <color indexed="8"/>
        <rFont val="Arial"/>
        <family val="2"/>
      </rPr>
      <t> </t>
    </r>
    <r>
      <rPr>
        <b/>
        <sz val="9"/>
        <color indexed="8"/>
        <rFont val="Arial"/>
        <family val="2"/>
      </rPr>
      <t>DU LỊCH</t>
    </r>
  </si>
  <si>
    <t>VII</t>
  </si>
  <si>
    <t>Phí thẩm định cấp giấy phép kinh doanh sản phẩm, dịch vụ an toàn thông tin mạng</t>
  </si>
  <si>
    <t>Phí thẩm định và chứng nhận hợp chuẩn, hợp quy về an toàn thông tin</t>
  </si>
  <si>
    <t>Phí thẩm định nội dung, kịch bản trò chơi điện tử trên mạng</t>
  </si>
  <si>
    <t>Phí quyền cung cấp dịch vụ truyền hình trả tiền</t>
  </si>
  <si>
    <t>Phí dịch vụ duy trì hệ thống kiểm tra trạng thái chứng thư số</t>
  </si>
  <si>
    <t>Phí thẩm định điều kiện hoạt động bưu chính</t>
  </si>
  <si>
    <t>Phí thẩm định điều kiện hoạt động viễn thông</t>
  </si>
  <si>
    <t>Phí lắp đặt cáp viễn thông trên biển</t>
  </si>
  <si>
    <t>Phí thiết lập mạng viễn thông dung riêng</t>
  </si>
  <si>
    <t>Phí thử nghiệm mạng và dịch vụ viễn thông</t>
  </si>
  <si>
    <t>Phí cung cấp dịch vụ viễn thông</t>
  </si>
  <si>
    <t>Phí thiết lập mạng viễn thông công cộng</t>
  </si>
  <si>
    <t>Phí quyền hoạt động viễn thông</t>
  </si>
  <si>
    <t>Phí sử dụng mã, số viễn thông</t>
  </si>
  <si>
    <t>Phí duy trì sử dụng địa chỉ internet IP</t>
  </si>
  <si>
    <t>Phí duy trì sử dụng tên miền quốc gia.VN</t>
  </si>
  <si>
    <t>Phí duy trì sử dụng tên miền và địa chỉ Internet</t>
  </si>
  <si>
    <t>Phí sử dụng tần số vô tuyến điện</t>
  </si>
  <si>
    <t>PHÍ THUỘC LĨNH VỰC THÔNG TIN VÀ TRUYỀN THÔNG</t>
  </si>
  <si>
    <t>VI</t>
  </si>
  <si>
    <t>Phí sát hạch đủ điều kiện cấp giấy phép nhân viên hàng không</t>
  </si>
  <si>
    <t>Phí thẩm định cấp chứng chỉ, giấy phép, giấy chứng nhận trong hoạt động hàng không dân dụng; cấp giấy phép ra vào khu vực hạn chế tại cảng hàng không, sân bay</t>
  </si>
  <si>
    <t>Phí phân tích dữ liệu bay</t>
  </si>
  <si>
    <t>Phí bay qua vùng trời Việt Nam</t>
  </si>
  <si>
    <t>Phí nhượng quyền khai thác cảng hàng không, sân bay</t>
  </si>
  <si>
    <t>Phí cung cấp thông tin trong sổ đăng bạ tàu bay</t>
  </si>
  <si>
    <t>Phí kiểm định cấp giấy chứng nhận loại tàu bay, chứng chỉ đủ điều kiện kỹ thuật các phương tiện thiết bị hàng không sản xuất mới đưa vào sử dụng</t>
  </si>
  <si>
    <t>Phí kiểm định cấp giấy chứng nhận đủ điều kiện bay cho tàu bay</t>
  </si>
  <si>
    <t>Phí thuộc lĩnh vực hàng không</t>
  </si>
  <si>
    <t>Phí sử dụng kết cấu hạ tầng đường sắt</t>
  </si>
  <si>
    <t>Phí sát hạch cấp chứng nhận khả năng chuyên môn thuyền trưởng, máy trưởng</t>
  </si>
  <si>
    <t>Phí trình báo đường thủy nội địa</t>
  </si>
  <si>
    <t>Phí luồng, lạch đường thủy nội địa</t>
  </si>
  <si>
    <t>Phí thẩm định, phê duyệt đánh giá an ninh, kế hoạch an ninh cảng thủy nội địa tiếp nhận phương tiện thủy nước ngoài</t>
  </si>
  <si>
    <t>Phí trọng tải tàu, thuyền</t>
  </si>
  <si>
    <t>Phí thẩm tra cấp giấy phép hoạt động cảng biển, cảng thủy nội địa, bến thủy nội địa</t>
  </si>
  <si>
    <t>Phí thẩm định công bố cầu, bến cảng biển, khu nước, vùng nước, thông báo hàng hải; cảng thủy nội địa, bến thủy nội địa</t>
  </si>
  <si>
    <t>Phí thẩm định, phê duyệt đánh giá an ninh cảng biển, kế hoạch an ninh cảng biển, cấp sổ lý lịch tàu biển</t>
  </si>
  <si>
    <t>Phí xác nhận kháng nghị hàng hải</t>
  </si>
  <si>
    <t>Phí thẩm định cấp giấy phép kinh doanh dịch vụ vận tải biển và dịch vụ hỗ trợ vận tải biển</t>
  </si>
  <si>
    <t>Phí kiểm tra, đánh giá, cấp giấy chứng nhận quốc tế về an ninh tàu biển</t>
  </si>
  <si>
    <t>Phí bảo đảm hàng hải</t>
  </si>
  <si>
    <t>Phí sử dụng vị trí neo, đậu</t>
  </si>
  <si>
    <t>Phí thuộc lĩnh vực đường biển, đường thủy nội địa</t>
  </si>
  <si>
    <t>Phí sát hạch lái xe</t>
  </si>
  <si>
    <t>Phí sử dụng tạm thời lòng đường, hè phố</t>
  </si>
  <si>
    <t>* Bộ Tài chính quy định đối với đường thuộc trung ương quản lý.
* Hội đồng nhân dân cấp tỉnh quyết định đối với đường thuộc địa phương quản lý.</t>
  </si>
  <si>
    <t>Phí sử dụng đường bộ</t>
  </si>
  <si>
    <t>Phí thuộc lĩnh vực đường bộ</t>
  </si>
  <si>
    <t>PHÍ THUỘC LĨNH VỰC GIAO THÔNG VẬN TẢI</t>
  </si>
  <si>
    <t>Phí sát hạch cấp chứng chỉ nghiệp vụ bảo vệ</t>
  </si>
  <si>
    <t>Phí thẩm định cấp giấy phép sản xuất, kinh doanh sản phẩm mật mã dân sự; giấy chứng nhận hợp chuẩn sản phẩm mật mã dân sự; giấy chứng nhận hợp quy sản phẩm mật mã dân sự</t>
  </si>
  <si>
    <t>Phí khai thác và sử dụng thông tin trong cơ sở dữ liệu quốc gia về dân cư</t>
  </si>
  <si>
    <t>Phí thẩm định điều kiện, tiêu chuẩn hành nghề thuộc lĩnh vực an ninh, quốc phòng</t>
  </si>
  <si>
    <t>Phí kiểm định phương tiện phòng cháy và chữa cháy</t>
  </si>
  <si>
    <t>Phí thẩm định phê duyệt thiết kế phòng cháy và chữa cháy</t>
  </si>
  <si>
    <t>Phí phòng cháy, chữa cháy</t>
  </si>
  <si>
    <t>PHÍ THUỘC LĨNH VỰC AN NINH, QUỐC PHÒNG</t>
  </si>
  <si>
    <t>Phí chứng nhận lãnh sự và hợp pháp hóa lãnh sự</t>
  </si>
  <si>
    <t>Phí tiếp nhận và vận chuyển đơn, chứng cứ của công dân và pháp nhân Việt Nam</t>
  </si>
  <si>
    <t>Phí cấp thị thực và các giấy tờ có liên quan đến xuất nhập cảnh Việt Nam cho người nước ngoài</t>
  </si>
  <si>
    <t>Phí xác nhận đăng ký công dân</t>
  </si>
  <si>
    <t>PHÍ THUỘC LĨNH VỰC NGOẠI GIAO</t>
  </si>
  <si>
    <t>Phí chứng nhận xuất xứ hàng hóa (C/O)</t>
  </si>
  <si>
    <t>Phí cung cấp thông tin doanh nghiệp</t>
  </si>
  <si>
    <t>Phí thẩm định điều kiện kinh doanh hàng hóa, dịch vụ hạn chế kinh doanh; hàng hóa, dịch vụ kinh doanh có điều kiện trong lĩnh vực thương mại</t>
  </si>
  <si>
    <t>Phí thẩm định kinh doanh thương mại có điều kiện trong lĩnh vực công nghiệp</t>
  </si>
  <si>
    <t>Phí thẩm định điều kiện hoạt động thương mại điện tử</t>
  </si>
  <si>
    <t>Phí thẩm định điều kiện, tiêu chuẩn ngành nghề thuộc lĩnh vực xây dựng</t>
  </si>
  <si>
    <t>Phí thẩm định cấp giấy chứng nhận đăng ký hoạt động bán hàng đa cấp</t>
  </si>
  <si>
    <t>Phí thẩm định cấp giấy phép hoạt động điện lực</t>
  </si>
  <si>
    <r>
      <t>Phí thẩm định điều kiện, tiêu chuẩn ngành nghề thuộc lĩnh vực công nghiệp, thương mại</t>
    </r>
    <r>
      <rPr>
        <b/>
        <i/>
        <sz val="9"/>
        <color indexed="8"/>
        <rFont val="Arial"/>
        <family val="2"/>
      </rPr>
      <t>, </t>
    </r>
    <r>
      <rPr>
        <b/>
        <sz val="9"/>
        <color indexed="8"/>
        <rFont val="Arial"/>
        <family val="2"/>
      </rPr>
      <t>xây dựng</t>
    </r>
  </si>
  <si>
    <t>Phí thẩm định cấp giấy phép, giấy chứng nhận đủ điều kiện sản xuất, kinh doanh hóa chất thuộc Danh mục hóa chất hạn chế sản xuất kinh doanh, hóa chất sản xuất kinh doanh có điều kiện</t>
  </si>
  <si>
    <t>Phí thẩm định xác nhận Biện pháp phòng ngừa, ứng phó sự cố hóa chất</t>
  </si>
  <si>
    <t>Phí thẩm định phê duyệt Kế hoạch phòng ngừa, ứng phó sự cố hóa chất</t>
  </si>
  <si>
    <t>Phí thẩm định cấp phép sản xuất hóa chất Bảng, DOC, DOC-PSF</t>
  </si>
  <si>
    <t>Phí trong lĩnh vực hóa chất</t>
  </si>
  <si>
    <t>Phí thẩm định cấp phép sử dụng vật liệu nổ công nghiệp</t>
  </si>
  <si>
    <t>Phí thẩm định hồ sơ hưởng miễn trừ trong giải quyết vụ việc cạnh tranh</t>
  </si>
  <si>
    <t>Phí giải quyết yêu cầu độc lập của người có quyền lợi nghĩa vụ liên quan</t>
  </si>
  <si>
    <t>Phí giải quyết khiếu nại vụ việc cạnh tranh</t>
  </si>
  <si>
    <t>Phí xử lý vụ việc cạnh tranh</t>
  </si>
  <si>
    <t>Phí thẩm định dự toán xây dựng</t>
  </si>
  <si>
    <t>Phí thẩm định thiết kế kỹ thuật</t>
  </si>
  <si>
    <t>Phí thẩm định thiết kế cơ sở</t>
  </si>
  <si>
    <t>Phí thẩm định dự án đầu tư xây dựng</t>
  </si>
  <si>
    <t>Phí thẩm định các đồ án quy hoạch</t>
  </si>
  <si>
    <t>Phí thẩm định chấp thuận đầu tư đối với các dự án đầu tư phát triển đô thị</t>
  </si>
  <si>
    <t>Phí thẩm định đầu tư, dự án đầu tư</t>
  </si>
  <si>
    <t>Phí thẩm định hồ sơ mua, bán tàu biển</t>
  </si>
  <si>
    <t>Phí thẩm định hồ sơ mua bán, thuê, cho thuê tàu bay</t>
  </si>
  <si>
    <t>Phí thẩm định hồ sơ mua, bán, thuê, cho thuê tàu, thuyền</t>
  </si>
  <si>
    <t>Phí thẩm định hồ sơ mua bán, thuê, cho thuê tàu, thuyền, tàu bay</t>
  </si>
  <si>
    <r>
      <t>Phí</t>
    </r>
    <r>
      <rPr>
        <sz val="9"/>
        <color indexed="8"/>
        <rFont val="Arial"/>
        <family val="2"/>
      </rPr>
      <t> </t>
    </r>
    <r>
      <rPr>
        <b/>
        <sz val="9"/>
        <color indexed="8"/>
        <rFont val="Arial"/>
        <family val="2"/>
      </rPr>
      <t>sử dụng công trình kết cấu hạ tầng, công trình dịch vụ, tiện ích công cộng trong khu vực cửa khẩu</t>
    </r>
  </si>
  <si>
    <t>PHÍ THUỘC LĨNH VỰC CÔNG NGHIỆP, THƯƠNG MẠI, ĐẦU TƯ, XÂY DỰNG</t>
  </si>
  <si>
    <t>Phí đăng kiểm an toàn kỹ thuật tàu cá, kiểm định trang thiết bị nghề cá</t>
  </si>
  <si>
    <t>Phí thẩm định công nhận hoặc chỉ định, giám sát phòng kiểm nghiệm, phòng thử nghiệm trong lĩnh vực nông nghiệp, lâm nghiệp, thủy sản</t>
  </si>
  <si>
    <t>Phí thẩm định kinh doanh có điều kiện thuộc lĩnh vực nông nghiệp, lâm nghiệp, thủy sản</t>
  </si>
  <si>
    <t>Phí thẩm định cấp giấy phép, giấy chứng nhận vật tư nông nghiệp, lâm nghiệp, thủy sản</t>
  </si>
  <si>
    <t>Phí thẩm định xác nhận nguồn gốc nguyên liệu thủy sản</t>
  </si>
  <si>
    <t>Phí thẩm định xác nhận kiến thức an toàn thực phẩm trong lĩnh vực nông nghiệp, lâm nghiệp, thủy sản</t>
  </si>
  <si>
    <t>Phí thẩm định cấp giấy chứng nhận đối với thực phẩm xuất khẩu theo yêu cầu của nước nhập khẩu</t>
  </si>
  <si>
    <t>Phí thẩm định trong lĩnh vực nông nghiệp</t>
  </si>
  <si>
    <t>Phí kiểm nghiệm an toàn thực phẩm nông nghiệp, lâm nghiệp, thủy sản nhập khẩu</t>
  </si>
  <si>
    <t>* Hội đồng nhân dân cấp tỉnh quyết định đối với hoạt động bình tuyển, công nhận do cơ quan địa phương thực hiện.</t>
  </si>
  <si>
    <t>* Bộ Tài chính quy định đối với hoạt động bình tuyển, công nhận do cơ quan trung ương thực hiện;</t>
  </si>
  <si>
    <t>Phí bình tuyển, công nhận cây mẹ, cây đầu dòng, vườn giống cây lâm nghiệp, rừng giống</t>
  </si>
  <si>
    <t>Phí bảo hộ giống trong lĩnh vực nông nghiệp, lâm nghiệp, thủy sản</t>
  </si>
  <si>
    <t>Phí giám sát khử trùng vật thể thuộc diện kiểm dịch thực vật</t>
  </si>
  <si>
    <t>Phí bảo vệ nguồn lợi thủy sản</t>
  </si>
  <si>
    <t>Phí phòng, chống dịch bệnh cho động vật</t>
  </si>
  <si>
    <t>Phí kiểm soát giết mổ động vật</t>
  </si>
  <si>
    <t>Phí kiểm dịch sản phẩm động vật</t>
  </si>
  <si>
    <t>Phí kiểm dịch động vật, thực vật</t>
  </si>
  <si>
    <t>Phí kiểm dịch</t>
  </si>
  <si>
    <t>PHÍ THUỘC LĨNH VỰC NÔNG NGHIỆP, LÂM NGHIỆP, THỦY SẢN</t>
  </si>
  <si>
    <t>TÊN PHÍ</t>
  </si>
  <si>
    <t>A. DANH MỤC PHÍ</t>
  </si>
  <si>
    <t>(Ban hành kèm theo Luật phí và lệ phí số 97/2015/QH13)</t>
  </si>
  <si>
    <t>DANH MỤC PHÍ, LỆ PHÍ</t>
  </si>
  <si>
    <t>PHỤ LỤC SỐ 01</t>
  </si>
  <si>
    <t>Chi sự nghiệp tài chính và khác</t>
  </si>
  <si>
    <t>11.1</t>
  </si>
  <si>
    <t>Kinh phí nhiệm vụ thường xuyên</t>
  </si>
  <si>
    <t>11.2</t>
  </si>
  <si>
    <t xml:space="preserve">Văn phòng Bộ </t>
  </si>
  <si>
    <t>VP Tổng cục Thể dục, Thể thao</t>
  </si>
  <si>
    <t>VP Tổng cục Du lịch</t>
  </si>
  <si>
    <t>Thanh tra Bộ VHTTDL</t>
  </si>
  <si>
    <t>Cục Hợp tác quốc tế</t>
  </si>
  <si>
    <t>Cục Di sản văn hóa</t>
  </si>
  <si>
    <t>Cục Văn hóa Cơ sở</t>
  </si>
  <si>
    <t>Cục Nghệ thuật Biểu diễn</t>
  </si>
  <si>
    <t>Cục Điện ảnh</t>
  </si>
  <si>
    <t>Cục Mỹ thuật, Nhiếp ảnh và Triển lãm</t>
  </si>
  <si>
    <t>Cục Bản quyền tác giả</t>
  </si>
  <si>
    <t>Trường ĐH Văn hóa Hà Nội</t>
  </si>
  <si>
    <t>Trường ĐH Văn hóa TP.HCM</t>
  </si>
  <si>
    <t>Trường ĐH Mỹ thuật VN</t>
  </si>
  <si>
    <t>Trường ĐH Mỹ thuật TP.HCM</t>
  </si>
  <si>
    <t>Trường ĐH SK Điện ảnh HN</t>
  </si>
  <si>
    <t>Trường ĐH SK điện ảnh TP.HCM</t>
  </si>
  <si>
    <t xml:space="preserve">Học viện Âm nhạc quốc gia VN </t>
  </si>
  <si>
    <t xml:space="preserve">Học viện Âm nhạc Huế </t>
  </si>
  <si>
    <t>Nhạc viện TP.HCM</t>
  </si>
  <si>
    <t>Học viện Múa VN</t>
  </si>
  <si>
    <t>Trường ĐH Thể dục thể thao Bắc Ninh</t>
  </si>
  <si>
    <t xml:space="preserve">Trường ĐH Thể dục thể thao Đà Nẵng </t>
  </si>
  <si>
    <t>Trường ĐH Thể dục thể thao TP.HCM</t>
  </si>
  <si>
    <t xml:space="preserve">Trường CĐ Du lịch Hà Nội </t>
  </si>
  <si>
    <t xml:space="preserve">Trường CĐ Du lịch Hải Phòng </t>
  </si>
  <si>
    <t xml:space="preserve">Trường CĐ Du lịch Huế </t>
  </si>
  <si>
    <t>Trường CĐ Du lịch Đà Nẵng</t>
  </si>
  <si>
    <t xml:space="preserve">Trường CĐ Du lịch Nha Trang </t>
  </si>
  <si>
    <t xml:space="preserve">Trường CĐ Du lịch Đà Lạt </t>
  </si>
  <si>
    <t>Trường CĐ Du lịch Cần Thơ</t>
  </si>
  <si>
    <t xml:space="preserve">Trường CĐ Du lịch Vũng Tàu </t>
  </si>
  <si>
    <t>Trường CĐ Văn hóa nghệ thuật Tây Bắc</t>
  </si>
  <si>
    <t>Trường CĐ Văn hóa nghệ thuật Việt Bắc</t>
  </si>
  <si>
    <t>Trường CĐ Mỹ thuật Trang trí Đồng Nai</t>
  </si>
  <si>
    <t>Truờng Trung cấp NT Xiếc và Tạp kỹ VN</t>
  </si>
  <si>
    <t>Trường Trung cấp Múa TP.HCM</t>
  </si>
  <si>
    <t>Trường Cán bộ quản lý VHTTDL</t>
  </si>
  <si>
    <t xml:space="preserve">Bảo tàng Lịch sử quốc gia </t>
  </si>
  <si>
    <t xml:space="preserve">Bảo tàng Văn hóa các dân tộc VN </t>
  </si>
  <si>
    <t>Bảo tàng Hồ Chí Minh</t>
  </si>
  <si>
    <t>Khu Di tích CT HCM tại Phủ CT</t>
  </si>
  <si>
    <t>Bảo tàng Mỹ thuật Việt Nam</t>
  </si>
  <si>
    <t xml:space="preserve">Nhà hát Tuồng Việt Nam </t>
  </si>
  <si>
    <t xml:space="preserve">Nhà hát ChèoViệt Nam </t>
  </si>
  <si>
    <t xml:space="preserve">Nhà hát Cải lương Việt Nam </t>
  </si>
  <si>
    <t>Nhà hát ca múa DG Việt Bắc</t>
  </si>
  <si>
    <t xml:space="preserve">Nhà hát Nhạc vũ kịch Việt Nam </t>
  </si>
  <si>
    <t xml:space="preserve">Dàn nhạc giao hưởng VN </t>
  </si>
  <si>
    <t>Nhà hát Kịch Việt Nam</t>
  </si>
  <si>
    <t>Nhà hát Tuổi trẻ</t>
  </si>
  <si>
    <t>Nhà hát Múa rối Việt Nam</t>
  </si>
  <si>
    <t>Liên đoàn Xiếc VN</t>
  </si>
  <si>
    <t>Nhà hát Ca múa nhạc Việt Nam</t>
  </si>
  <si>
    <t>Nhà hát Nghệ thuật đương đại Việt Nam</t>
  </si>
  <si>
    <t>Nhà hát Lớn Hà Nội</t>
  </si>
  <si>
    <t>Báo Văn hóa</t>
  </si>
  <si>
    <t>Tạp chí Văn hóa nghệ thuật</t>
  </si>
  <si>
    <t>Tạp chí Thể thao VN</t>
  </si>
  <si>
    <t>Tạp chí Du lịch VN</t>
  </si>
  <si>
    <t>Trung tâm Kỹ thuật Điện ảnh</t>
  </si>
  <si>
    <t>Viện phim Việt Nam</t>
  </si>
  <si>
    <t>Trung tâm Điện ảnh Thể thao và Du lịch VN</t>
  </si>
  <si>
    <t>Trung tâm chiếu phim QG</t>
  </si>
  <si>
    <t xml:space="preserve">Trường quay Cổ Loa </t>
  </si>
  <si>
    <t>Trung tâm Công nghệ thông tin</t>
  </si>
  <si>
    <t>Trung tâm Thông tin Du lịch</t>
  </si>
  <si>
    <t>Thư viện Quốc gia VN</t>
  </si>
  <si>
    <t>Trung tâm  triển lãm VHNT VN</t>
  </si>
  <si>
    <t>Trung tâm Văn hóa Việt Nam tại Lào</t>
  </si>
  <si>
    <t xml:space="preserve">Trung tâm Văn hoá Việt Nam tại Pháp </t>
  </si>
  <si>
    <t>Ban quản lý dự án đầu tư xây dựng</t>
  </si>
  <si>
    <t>Trung tâm Hỗ trợ Sáng tác</t>
  </si>
  <si>
    <t>Trung tâm HL Thể thao QG Hà Nội</t>
  </si>
  <si>
    <t>Trung tâm HL Thể thao QG Đà Nẵng</t>
  </si>
  <si>
    <t>Trung tâm HL Thể thao QG TP.HCM</t>
  </si>
  <si>
    <t>Trung tâm HL Thể thao QG Cần Thơ</t>
  </si>
  <si>
    <t>Trung tâm thể thao Ba Đình</t>
  </si>
  <si>
    <t>Khu Liên hợp Thể thao Quốc gia</t>
  </si>
  <si>
    <t>Trung tâm doping và y học thể thao</t>
  </si>
  <si>
    <t>Bệnh viện Thể thao Việt Nam</t>
  </si>
  <si>
    <t>Văn phòng Ban điều phối Đề án tổng thể phát triển thể lực, tầm vóc người Việt Nam giai đoạn 2011-2030</t>
  </si>
  <si>
    <t>Viện Văn hoá Nghệ thuật quốc gia VN</t>
  </si>
  <si>
    <t>Viện Bảo tồn Di tích</t>
  </si>
  <si>
    <t>Viện khoa học Thể dục thể thao</t>
  </si>
  <si>
    <t>Viện Nghiên cứu Phát triển Du lịch</t>
  </si>
  <si>
    <t>Trung tâm Thông tin - Truyền thông TDTT</t>
  </si>
  <si>
    <t>DỰ TOÁN THU, CHI NGÂN SÁCH NHÀ NƯỚC ĐƯỢC GIAO 
VÀ PHÂN BỔ CHO CÁC ĐƠN VỊ TRỰC THUỘC năm 2024</t>
  </si>
  <si>
    <t xml:space="preserve">  Đơn vị: Bộ Văn hóa Thể thao và Du lịch
   Chương: 025
</t>
  </si>
  <si>
    <t xml:space="preserve">(Kèm theo Quyết định số            /QĐ-BVHTTDL ngày 30 tháng 12 năm 2023 của Bộ trưởng Bộ Văn hóa, Thể thao và Du lịch)
</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</si>
</sst>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1"/>
      <color theme="1"/>
      <name val="Calibri"/>
      <family val="2"/>
      <charset val="163"/>
      <scheme val="minor"/>
    </font>
    <font>
      <b/>
      <i/>
      <sz val="9"/>
      <color indexed="8"/>
      <name val="Arial"/>
      <family val="2"/>
    </font>
    <font>
      <b/>
      <sz val="9"/>
      <color indexed="8"/>
      <name val="Arial"/>
      <family val="2"/>
    </font>
    <font>
      <sz val="9"/>
      <color indexed="8"/>
      <name val="Arial"/>
      <family val="2"/>
    </font>
    <font>
      <b/>
      <sz val="12"/>
      <color theme="1"/>
      <name val="Times New Roman"/>
      <family val="1"/>
    </font>
    <font>
      <sz val="12"/>
      <color theme="1"/>
      <name val="Times New Roman"/>
      <family val="1"/>
    </font>
    <font>
      <b/>
      <sz val="11"/>
      <color theme="1"/>
      <name val="Calibri"/>
      <family val="2"/>
      <scheme val="minor"/>
    </font>
    <font>
      <sz val="11"/>
      <color theme="1"/>
      <name val="Times New Roman"/>
      <family val="1"/>
    </font>
    <font>
      <i/>
      <sz val="10"/>
      <name val="Times New Roman"/>
      <family val="1"/>
    </font>
    <font>
      <sz val="10"/>
      <name val="Times New Roman"/>
      <family val="1"/>
    </font>
    <font>
      <b/>
      <sz val="9"/>
      <name val="Times New Roman"/>
      <family val="1"/>
    </font>
    <font>
      <b/>
      <sz val="10"/>
      <name val="Times New Roman"/>
      <family val="1"/>
    </font>
    <font>
      <b/>
      <i/>
      <sz val="10"/>
      <name val="Times New Roman"/>
      <family val="1"/>
    </font>
    <font>
      <i/>
      <sz val="12"/>
      <color theme="1"/>
      <name val="Times New Roman"/>
      <family val="1"/>
    </font>
    <font>
      <b/>
      <sz val="10"/>
      <color theme="1"/>
      <name val="Times New Roman"/>
      <family val="1"/>
    </font>
    <font>
      <b/>
      <i/>
      <sz val="10"/>
      <color theme="1"/>
      <name val="Times New Roman"/>
      <family val="1"/>
    </font>
    <font>
      <i/>
      <sz val="10"/>
      <color theme="1"/>
      <name val="Times New Roman"/>
      <family val="1"/>
    </font>
    <font>
      <sz val="10"/>
      <color theme="1"/>
      <name val="Times New Roman"/>
      <family val="1"/>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0" fontId="1" fillId="0" borderId="0"/>
  </cellStyleXfs>
  <cellXfs count="55">
    <xf numFmtId="0" fontId="0" fillId="0" borderId="0" xfId="0"/>
    <xf numFmtId="0" fontId="1" fillId="0" borderId="0" xfId="1"/>
    <xf numFmtId="0" fontId="1" fillId="0" borderId="1" xfId="1" applyBorder="1" applyAlignment="1">
      <alignment vertical="center" wrapText="1"/>
    </xf>
    <xf numFmtId="0" fontId="1" fillId="0" borderId="1" xfId="1" applyBorder="1" applyAlignment="1">
      <alignment horizontal="center" vertical="center"/>
    </xf>
    <xf numFmtId="0" fontId="1" fillId="0" borderId="1" xfId="1" applyBorder="1" applyAlignment="1">
      <alignment horizontal="left" vertical="center"/>
    </xf>
    <xf numFmtId="0" fontId="1" fillId="0" borderId="2" xfId="1" applyBorder="1" applyAlignment="1">
      <alignment vertical="center" wrapText="1"/>
    </xf>
    <xf numFmtId="0" fontId="1" fillId="0" borderId="2" xfId="1" applyBorder="1" applyAlignment="1">
      <alignment horizontal="center" vertical="center"/>
    </xf>
    <xf numFmtId="0" fontId="1" fillId="0" borderId="0" xfId="1" applyBorder="1" applyAlignment="1">
      <alignment horizontal="left" vertical="center" wrapText="1"/>
    </xf>
    <xf numFmtId="0" fontId="1" fillId="0" borderId="0" xfId="1" applyBorder="1" applyAlignment="1">
      <alignment horizontal="left" vertical="center"/>
    </xf>
    <xf numFmtId="3" fontId="18" fillId="0" borderId="0" xfId="0" applyNumberFormat="1" applyFont="1" applyFill="1" applyAlignment="1">
      <alignment horizontal="right" vertical="center"/>
    </xf>
    <xf numFmtId="3" fontId="18" fillId="0" borderId="0" xfId="0" applyNumberFormat="1" applyFont="1" applyFill="1" applyAlignment="1">
      <alignment horizontal="right"/>
    </xf>
    <xf numFmtId="0" fontId="0" fillId="0" borderId="0" xfId="0" applyFill="1"/>
    <xf numFmtId="0" fontId="5" fillId="0" borderId="0" xfId="0" applyFont="1" applyFill="1"/>
    <xf numFmtId="0" fontId="5" fillId="0" borderId="0" xfId="0" applyFont="1" applyFill="1" applyAlignment="1">
      <alignment horizontal="center" wrapText="1"/>
    </xf>
    <xf numFmtId="0" fontId="6" fillId="0" borderId="0" xfId="0" applyFont="1" applyFill="1" applyAlignment="1">
      <alignment vertical="center"/>
    </xf>
    <xf numFmtId="0" fontId="6" fillId="0" borderId="0" xfId="0" applyFont="1" applyFill="1"/>
    <xf numFmtId="3" fontId="17" fillId="0" borderId="3" xfId="0" applyNumberFormat="1" applyFont="1" applyFill="1" applyBorder="1" applyAlignment="1">
      <alignment horizontal="right"/>
    </xf>
    <xf numFmtId="0" fontId="15"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3" fontId="15" fillId="0" borderId="1" xfId="0" applyNumberFormat="1" applyFont="1" applyFill="1" applyBorder="1" applyAlignment="1">
      <alignment horizontal="center" vertical="center" wrapText="1"/>
    </xf>
    <xf numFmtId="3" fontId="12" fillId="0" borderId="1" xfId="0" applyNumberFormat="1" applyFont="1" applyFill="1" applyBorder="1" applyAlignment="1">
      <alignment horizontal="center" vertical="center" wrapText="1"/>
    </xf>
    <xf numFmtId="3" fontId="11" fillId="0" borderId="1" xfId="0" applyNumberFormat="1" applyFont="1" applyFill="1" applyBorder="1" applyAlignment="1">
      <alignment horizontal="center" vertical="center" wrapText="1"/>
    </xf>
    <xf numFmtId="0" fontId="0" fillId="0" borderId="0" xfId="0" applyFill="1" applyAlignment="1">
      <alignment horizontal="center"/>
    </xf>
    <xf numFmtId="0" fontId="15" fillId="0" borderId="1" xfId="0" applyFont="1" applyFill="1" applyBorder="1" applyAlignment="1">
      <alignment vertical="center" wrapText="1"/>
    </xf>
    <xf numFmtId="3" fontId="16" fillId="0" borderId="1" xfId="0" applyNumberFormat="1" applyFont="1" applyFill="1" applyBorder="1" applyAlignment="1">
      <alignment horizontal="right" vertical="center"/>
    </xf>
    <xf numFmtId="3" fontId="17" fillId="0" borderId="1" xfId="0" applyNumberFormat="1" applyFont="1" applyFill="1" applyBorder="1" applyAlignment="1">
      <alignment horizontal="right" vertical="center"/>
    </xf>
    <xf numFmtId="3" fontId="18" fillId="0" borderId="1" xfId="0" applyNumberFormat="1" applyFont="1" applyFill="1" applyBorder="1" applyAlignment="1">
      <alignment horizontal="right"/>
    </xf>
    <xf numFmtId="0" fontId="15" fillId="0" borderId="1" xfId="0" applyFont="1" applyFill="1" applyBorder="1" applyAlignment="1">
      <alignment wrapText="1"/>
    </xf>
    <xf numFmtId="3" fontId="15" fillId="0" borderId="1" xfId="0" applyNumberFormat="1" applyFont="1" applyFill="1" applyBorder="1" applyAlignment="1">
      <alignment horizontal="right" vertical="center" wrapText="1"/>
    </xf>
    <xf numFmtId="3" fontId="15" fillId="0" borderId="1" xfId="0" applyNumberFormat="1" applyFont="1" applyFill="1" applyBorder="1" applyAlignment="1">
      <alignment horizontal="right" vertical="center"/>
    </xf>
    <xf numFmtId="3" fontId="15" fillId="0" borderId="1" xfId="0" applyNumberFormat="1" applyFont="1" applyFill="1" applyBorder="1" applyAlignment="1">
      <alignment horizontal="right" vertical="top" wrapText="1"/>
    </xf>
    <xf numFmtId="3" fontId="15" fillId="0" borderId="1" xfId="0" applyNumberFormat="1" applyFont="1" applyFill="1" applyBorder="1" applyAlignment="1">
      <alignment horizontal="right"/>
    </xf>
    <xf numFmtId="0" fontId="7" fillId="0" borderId="0" xfId="0" applyFont="1" applyFill="1"/>
    <xf numFmtId="0" fontId="18" fillId="0" borderId="1" xfId="0" applyFont="1" applyFill="1" applyBorder="1" applyAlignment="1">
      <alignment horizontal="center" vertical="center"/>
    </xf>
    <xf numFmtId="0" fontId="18" fillId="0" borderId="1" xfId="0" applyFont="1" applyFill="1" applyBorder="1" applyAlignment="1">
      <alignment wrapText="1"/>
    </xf>
    <xf numFmtId="3" fontId="18" fillId="0" borderId="1" xfId="0" applyNumberFormat="1" applyFont="1" applyFill="1" applyBorder="1" applyAlignment="1">
      <alignment horizontal="right" vertical="center" wrapText="1"/>
    </xf>
    <xf numFmtId="3" fontId="18" fillId="0" borderId="1" xfId="0" applyNumberFormat="1" applyFont="1" applyFill="1" applyBorder="1" applyAlignment="1">
      <alignment horizontal="right" vertical="center"/>
    </xf>
    <xf numFmtId="3" fontId="17" fillId="0" borderId="1" xfId="0" applyNumberFormat="1" applyFont="1" applyFill="1" applyBorder="1" applyAlignment="1">
      <alignment horizontal="right" vertical="center" wrapText="1"/>
    </xf>
    <xf numFmtId="3" fontId="10" fillId="0" borderId="1" xfId="0" applyNumberFormat="1" applyFont="1" applyFill="1" applyBorder="1" applyAlignment="1">
      <alignment horizontal="right" vertical="center" wrapText="1"/>
    </xf>
    <xf numFmtId="0" fontId="16" fillId="0" borderId="1" xfId="0" applyFont="1" applyFill="1" applyBorder="1" applyAlignment="1">
      <alignment horizontal="center" vertical="center"/>
    </xf>
    <xf numFmtId="0" fontId="16" fillId="0" borderId="1" xfId="0" applyFont="1" applyFill="1" applyBorder="1" applyAlignment="1">
      <alignment wrapText="1"/>
    </xf>
    <xf numFmtId="3" fontId="16" fillId="0" borderId="1" xfId="0" applyNumberFormat="1" applyFont="1" applyFill="1" applyBorder="1" applyAlignment="1">
      <alignment horizontal="right" vertical="center" wrapText="1"/>
    </xf>
    <xf numFmtId="3" fontId="13" fillId="0" borderId="1" xfId="0" applyNumberFormat="1" applyFont="1" applyFill="1" applyBorder="1" applyAlignment="1">
      <alignment horizontal="right" vertical="center" wrapText="1"/>
    </xf>
    <xf numFmtId="3" fontId="17" fillId="0" borderId="1" xfId="0" applyNumberFormat="1" applyFont="1" applyFill="1" applyBorder="1" applyAlignment="1">
      <alignment horizontal="right"/>
    </xf>
    <xf numFmtId="0" fontId="0" fillId="0" borderId="0" xfId="0" applyFont="1" applyFill="1"/>
    <xf numFmtId="0" fontId="12"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7" fillId="0" borderId="1" xfId="0" applyFont="1" applyFill="1" applyBorder="1" applyAlignment="1">
      <alignment wrapText="1"/>
    </xf>
    <xf numFmtId="0" fontId="15" fillId="0" borderId="1" xfId="0" applyFont="1" applyFill="1" applyBorder="1" applyAlignment="1">
      <alignment horizontal="center"/>
    </xf>
    <xf numFmtId="0" fontId="18" fillId="0" borderId="1" xfId="0" applyFont="1" applyFill="1" applyBorder="1" applyAlignment="1">
      <alignment horizontal="center"/>
    </xf>
    <xf numFmtId="0" fontId="8" fillId="0" borderId="0" xfId="0" applyFont="1" applyFill="1" applyAlignment="1">
      <alignment vertical="center"/>
    </xf>
    <xf numFmtId="0" fontId="8" fillId="0" borderId="0" xfId="0" applyFont="1" applyFill="1"/>
    <xf numFmtId="0" fontId="5" fillId="0" borderId="0" xfId="0" applyFont="1" applyFill="1" applyAlignment="1">
      <alignment wrapText="1"/>
    </xf>
    <xf numFmtId="0" fontId="14" fillId="0" borderId="0" xfId="0" applyFont="1" applyFill="1" applyAlignment="1">
      <alignment horizontal="center" vertical="center" wrapText="1"/>
    </xf>
  </cellXfs>
  <cellStyles count="2">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90"/>
  <sheetViews>
    <sheetView tabSelected="1" topLeftCell="AK1" zoomScale="80" zoomScaleNormal="80" workbookViewId="0">
      <selection activeCell="BL17" sqref="BL17"/>
    </sheetView>
  </sheetViews>
  <sheetFormatPr defaultRowHeight="15" x14ac:dyDescent="0.25"/>
  <cols>
    <col min="1" max="1" width="5" style="51" bestFit="1" customWidth="1"/>
    <col min="2" max="2" width="40.5703125" style="52" customWidth="1"/>
    <col min="3" max="3" width="9.42578125" style="9" bestFit="1" customWidth="1"/>
    <col min="4" max="4" width="11.7109375" style="9" customWidth="1"/>
    <col min="5" max="6" width="10.5703125" style="10" bestFit="1" customWidth="1"/>
    <col min="7" max="11" width="9.28515625" style="10" bestFit="1" customWidth="1"/>
    <col min="12" max="12" width="9.140625" style="10" customWidth="1"/>
    <col min="13" max="91" width="9.28515625" style="10" bestFit="1" customWidth="1"/>
    <col min="92" max="16384" width="9.140625" style="11"/>
  </cols>
  <sheetData>
    <row r="1" spans="1:91" ht="51.75" customHeight="1" x14ac:dyDescent="0.25">
      <c r="A1" s="53" t="s">
        <v>584</v>
      </c>
      <c r="B1" s="12"/>
      <c r="C1" s="13" t="s">
        <v>583</v>
      </c>
      <c r="D1" s="13"/>
      <c r="E1" s="13"/>
      <c r="F1" s="13"/>
      <c r="G1" s="13"/>
      <c r="H1" s="13"/>
      <c r="I1" s="13"/>
      <c r="J1" s="13"/>
      <c r="K1" s="13"/>
      <c r="L1" s="13"/>
    </row>
    <row r="2" spans="1:91" ht="48" customHeight="1" x14ac:dyDescent="0.25">
      <c r="A2" s="12"/>
      <c r="B2" s="12"/>
      <c r="C2" s="54" t="s">
        <v>585</v>
      </c>
      <c r="D2" s="54"/>
      <c r="E2" s="54"/>
      <c r="F2" s="54"/>
      <c r="G2" s="54"/>
      <c r="H2" s="54"/>
      <c r="I2" s="54"/>
      <c r="J2" s="54"/>
      <c r="K2" s="54"/>
      <c r="L2" s="54"/>
    </row>
    <row r="3" spans="1:91" ht="15.75" x14ac:dyDescent="0.25">
      <c r="A3" s="14"/>
      <c r="B3" s="15"/>
      <c r="K3" s="16" t="s">
        <v>0</v>
      </c>
      <c r="L3" s="16"/>
    </row>
    <row r="4" spans="1:91" s="22" customFormat="1" ht="144" x14ac:dyDescent="0.25">
      <c r="A4" s="17" t="s">
        <v>1</v>
      </c>
      <c r="B4" s="18" t="s">
        <v>2</v>
      </c>
      <c r="C4" s="19" t="s">
        <v>3</v>
      </c>
      <c r="D4" s="19" t="s">
        <v>4</v>
      </c>
      <c r="E4" s="20" t="s">
        <v>496</v>
      </c>
      <c r="F4" s="20" t="s">
        <v>497</v>
      </c>
      <c r="G4" s="20" t="s">
        <v>498</v>
      </c>
      <c r="H4" s="20" t="s">
        <v>499</v>
      </c>
      <c r="I4" s="20" t="s">
        <v>500</v>
      </c>
      <c r="J4" s="20" t="s">
        <v>501</v>
      </c>
      <c r="K4" s="20" t="s">
        <v>502</v>
      </c>
      <c r="L4" s="20" t="s">
        <v>503</v>
      </c>
      <c r="M4" s="20" t="s">
        <v>504</v>
      </c>
      <c r="N4" s="20" t="s">
        <v>505</v>
      </c>
      <c r="O4" s="20" t="s">
        <v>506</v>
      </c>
      <c r="P4" s="20" t="s">
        <v>507</v>
      </c>
      <c r="Q4" s="20" t="s">
        <v>508</v>
      </c>
      <c r="R4" s="20" t="s">
        <v>509</v>
      </c>
      <c r="S4" s="20" t="s">
        <v>510</v>
      </c>
      <c r="T4" s="20" t="s">
        <v>511</v>
      </c>
      <c r="U4" s="20" t="s">
        <v>512</v>
      </c>
      <c r="V4" s="20" t="s">
        <v>513</v>
      </c>
      <c r="W4" s="20" t="s">
        <v>514</v>
      </c>
      <c r="X4" s="20" t="s">
        <v>515</v>
      </c>
      <c r="Y4" s="20" t="s">
        <v>516</v>
      </c>
      <c r="Z4" s="20" t="s">
        <v>517</v>
      </c>
      <c r="AA4" s="20" t="s">
        <v>518</v>
      </c>
      <c r="AB4" s="20" t="s">
        <v>519</v>
      </c>
      <c r="AC4" s="20" t="s">
        <v>520</v>
      </c>
      <c r="AD4" s="20" t="s">
        <v>521</v>
      </c>
      <c r="AE4" s="20" t="s">
        <v>522</v>
      </c>
      <c r="AF4" s="20" t="s">
        <v>523</v>
      </c>
      <c r="AG4" s="20" t="s">
        <v>524</v>
      </c>
      <c r="AH4" s="20" t="s">
        <v>525</v>
      </c>
      <c r="AI4" s="20" t="s">
        <v>526</v>
      </c>
      <c r="AJ4" s="20" t="s">
        <v>527</v>
      </c>
      <c r="AK4" s="20" t="s">
        <v>528</v>
      </c>
      <c r="AL4" s="20" t="s">
        <v>529</v>
      </c>
      <c r="AM4" s="20" t="s">
        <v>530</v>
      </c>
      <c r="AN4" s="20" t="s">
        <v>531</v>
      </c>
      <c r="AO4" s="20" t="s">
        <v>532</v>
      </c>
      <c r="AP4" s="20" t="s">
        <v>533</v>
      </c>
      <c r="AQ4" s="20" t="s">
        <v>534</v>
      </c>
      <c r="AR4" s="20" t="s">
        <v>535</v>
      </c>
      <c r="AS4" s="20" t="s">
        <v>536</v>
      </c>
      <c r="AT4" s="20" t="s">
        <v>537</v>
      </c>
      <c r="AU4" s="20" t="s">
        <v>538</v>
      </c>
      <c r="AV4" s="20" t="s">
        <v>539</v>
      </c>
      <c r="AW4" s="20" t="s">
        <v>540</v>
      </c>
      <c r="AX4" s="20" t="s">
        <v>541</v>
      </c>
      <c r="AY4" s="20" t="s">
        <v>542</v>
      </c>
      <c r="AZ4" s="20" t="s">
        <v>543</v>
      </c>
      <c r="BA4" s="20" t="s">
        <v>544</v>
      </c>
      <c r="BB4" s="20" t="s">
        <v>545</v>
      </c>
      <c r="BC4" s="20" t="s">
        <v>546</v>
      </c>
      <c r="BD4" s="20" t="s">
        <v>547</v>
      </c>
      <c r="BE4" s="20" t="s">
        <v>548</v>
      </c>
      <c r="BF4" s="20" t="s">
        <v>549</v>
      </c>
      <c r="BG4" s="20" t="s">
        <v>550</v>
      </c>
      <c r="BH4" s="20" t="s">
        <v>551</v>
      </c>
      <c r="BI4" s="20" t="s">
        <v>552</v>
      </c>
      <c r="BJ4" s="20" t="s">
        <v>553</v>
      </c>
      <c r="BK4" s="20" t="s">
        <v>554</v>
      </c>
      <c r="BL4" s="20" t="s">
        <v>555</v>
      </c>
      <c r="BM4" s="20" t="s">
        <v>556</v>
      </c>
      <c r="BN4" s="20" t="s">
        <v>557</v>
      </c>
      <c r="BO4" s="20" t="s">
        <v>558</v>
      </c>
      <c r="BP4" s="20" t="s">
        <v>559</v>
      </c>
      <c r="BQ4" s="20" t="s">
        <v>560</v>
      </c>
      <c r="BR4" s="20" t="s">
        <v>561</v>
      </c>
      <c r="BS4" s="20" t="s">
        <v>582</v>
      </c>
      <c r="BT4" s="20" t="s">
        <v>562</v>
      </c>
      <c r="BU4" s="20" t="s">
        <v>563</v>
      </c>
      <c r="BV4" s="20" t="s">
        <v>564</v>
      </c>
      <c r="BW4" s="20" t="s">
        <v>565</v>
      </c>
      <c r="BX4" s="20" t="s">
        <v>566</v>
      </c>
      <c r="BY4" s="20" t="s">
        <v>567</v>
      </c>
      <c r="BZ4" s="20" t="s">
        <v>568</v>
      </c>
      <c r="CA4" s="20" t="s">
        <v>569</v>
      </c>
      <c r="CB4" s="20" t="s">
        <v>570</v>
      </c>
      <c r="CC4" s="20" t="s">
        <v>571</v>
      </c>
      <c r="CD4" s="20" t="s">
        <v>572</v>
      </c>
      <c r="CE4" s="20" t="s">
        <v>573</v>
      </c>
      <c r="CF4" s="20" t="s">
        <v>574</v>
      </c>
      <c r="CG4" s="20" t="s">
        <v>575</v>
      </c>
      <c r="CH4" s="20" t="s">
        <v>576</v>
      </c>
      <c r="CI4" s="21" t="s">
        <v>577</v>
      </c>
      <c r="CJ4" s="20" t="s">
        <v>578</v>
      </c>
      <c r="CK4" s="20" t="s">
        <v>579</v>
      </c>
      <c r="CL4" s="20" t="s">
        <v>580</v>
      </c>
      <c r="CM4" s="20" t="s">
        <v>581</v>
      </c>
    </row>
    <row r="5" spans="1:91" x14ac:dyDescent="0.25">
      <c r="A5" s="18" t="s">
        <v>5</v>
      </c>
      <c r="B5" s="23" t="s">
        <v>6</v>
      </c>
      <c r="C5" s="24"/>
      <c r="D5" s="25"/>
      <c r="E5" s="25"/>
      <c r="F5" s="25"/>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26"/>
      <c r="CI5" s="26"/>
      <c r="CJ5" s="26"/>
      <c r="CK5" s="26"/>
      <c r="CL5" s="26"/>
      <c r="CM5" s="26"/>
    </row>
    <row r="6" spans="1:91" s="32" customFormat="1" x14ac:dyDescent="0.25">
      <c r="A6" s="18" t="s">
        <v>7</v>
      </c>
      <c r="B6" s="27" t="s">
        <v>8</v>
      </c>
      <c r="C6" s="28">
        <f>C10</f>
        <v>19100</v>
      </c>
      <c r="D6" s="29">
        <f>D10</f>
        <v>19100</v>
      </c>
      <c r="E6" s="30">
        <f t="shared" ref="E6:BP6" si="0">E10</f>
        <v>0</v>
      </c>
      <c r="F6" s="31">
        <f t="shared" si="0"/>
        <v>0</v>
      </c>
      <c r="G6" s="30">
        <f t="shared" si="0"/>
        <v>5000</v>
      </c>
      <c r="H6" s="31">
        <f t="shared" si="0"/>
        <v>0</v>
      </c>
      <c r="I6" s="30">
        <f t="shared" si="0"/>
        <v>0</v>
      </c>
      <c r="J6" s="31">
        <f t="shared" si="0"/>
        <v>0</v>
      </c>
      <c r="K6" s="30">
        <f t="shared" si="0"/>
        <v>0</v>
      </c>
      <c r="L6" s="31">
        <f t="shared" si="0"/>
        <v>0</v>
      </c>
      <c r="M6" s="30">
        <f t="shared" si="0"/>
        <v>2550</v>
      </c>
      <c r="N6" s="31">
        <f t="shared" si="0"/>
        <v>0</v>
      </c>
      <c r="O6" s="30">
        <f t="shared" si="0"/>
        <v>3000</v>
      </c>
      <c r="P6" s="31">
        <f t="shared" si="0"/>
        <v>0</v>
      </c>
      <c r="Q6" s="30">
        <f t="shared" si="0"/>
        <v>0</v>
      </c>
      <c r="R6" s="31">
        <f t="shared" si="0"/>
        <v>0</v>
      </c>
      <c r="S6" s="30">
        <f t="shared" si="0"/>
        <v>0</v>
      </c>
      <c r="T6" s="31">
        <f t="shared" si="0"/>
        <v>0</v>
      </c>
      <c r="U6" s="30">
        <f t="shared" si="0"/>
        <v>0</v>
      </c>
      <c r="V6" s="31">
        <f t="shared" si="0"/>
        <v>0</v>
      </c>
      <c r="W6" s="30">
        <f t="shared" si="0"/>
        <v>0</v>
      </c>
      <c r="X6" s="31">
        <f t="shared" si="0"/>
        <v>0</v>
      </c>
      <c r="Y6" s="30">
        <f t="shared" si="0"/>
        <v>0</v>
      </c>
      <c r="Z6" s="31">
        <f t="shared" si="0"/>
        <v>0</v>
      </c>
      <c r="AA6" s="30">
        <f t="shared" si="0"/>
        <v>0</v>
      </c>
      <c r="AB6" s="31">
        <f t="shared" si="0"/>
        <v>0</v>
      </c>
      <c r="AC6" s="30">
        <f t="shared" si="0"/>
        <v>0</v>
      </c>
      <c r="AD6" s="31">
        <f t="shared" si="0"/>
        <v>0</v>
      </c>
      <c r="AE6" s="30">
        <f t="shared" si="0"/>
        <v>0</v>
      </c>
      <c r="AF6" s="31">
        <f t="shared" si="0"/>
        <v>0</v>
      </c>
      <c r="AG6" s="30">
        <f t="shared" si="0"/>
        <v>0</v>
      </c>
      <c r="AH6" s="31">
        <f t="shared" si="0"/>
        <v>0</v>
      </c>
      <c r="AI6" s="30">
        <f t="shared" si="0"/>
        <v>0</v>
      </c>
      <c r="AJ6" s="31">
        <f t="shared" si="0"/>
        <v>0</v>
      </c>
      <c r="AK6" s="30">
        <f t="shared" si="0"/>
        <v>0</v>
      </c>
      <c r="AL6" s="31">
        <f t="shared" si="0"/>
        <v>0</v>
      </c>
      <c r="AM6" s="30">
        <f t="shared" si="0"/>
        <v>0</v>
      </c>
      <c r="AN6" s="31">
        <f t="shared" si="0"/>
        <v>0</v>
      </c>
      <c r="AO6" s="30">
        <f t="shared" si="0"/>
        <v>0</v>
      </c>
      <c r="AP6" s="31">
        <f t="shared" si="0"/>
        <v>0</v>
      </c>
      <c r="AQ6" s="30">
        <f t="shared" si="0"/>
        <v>4000</v>
      </c>
      <c r="AR6" s="31">
        <f t="shared" si="0"/>
        <v>900</v>
      </c>
      <c r="AS6" s="30">
        <f t="shared" si="0"/>
        <v>0</v>
      </c>
      <c r="AT6" s="31">
        <f t="shared" si="0"/>
        <v>0</v>
      </c>
      <c r="AU6" s="30">
        <f t="shared" si="0"/>
        <v>2850</v>
      </c>
      <c r="AV6" s="31">
        <f t="shared" si="0"/>
        <v>0</v>
      </c>
      <c r="AW6" s="30">
        <f t="shared" si="0"/>
        <v>0</v>
      </c>
      <c r="AX6" s="31">
        <f t="shared" si="0"/>
        <v>0</v>
      </c>
      <c r="AY6" s="30">
        <f t="shared" si="0"/>
        <v>0</v>
      </c>
      <c r="AZ6" s="31">
        <f t="shared" si="0"/>
        <v>0</v>
      </c>
      <c r="BA6" s="30">
        <f t="shared" si="0"/>
        <v>0</v>
      </c>
      <c r="BB6" s="31">
        <f t="shared" si="0"/>
        <v>0</v>
      </c>
      <c r="BC6" s="30">
        <f t="shared" si="0"/>
        <v>0</v>
      </c>
      <c r="BD6" s="31">
        <f t="shared" si="0"/>
        <v>0</v>
      </c>
      <c r="BE6" s="30">
        <f t="shared" si="0"/>
        <v>0</v>
      </c>
      <c r="BF6" s="31">
        <f t="shared" si="0"/>
        <v>0</v>
      </c>
      <c r="BG6" s="30">
        <f t="shared" si="0"/>
        <v>0</v>
      </c>
      <c r="BH6" s="31">
        <f t="shared" si="0"/>
        <v>0</v>
      </c>
      <c r="BI6" s="30">
        <f t="shared" si="0"/>
        <v>0</v>
      </c>
      <c r="BJ6" s="31">
        <f t="shared" si="0"/>
        <v>0</v>
      </c>
      <c r="BK6" s="30">
        <f t="shared" si="0"/>
        <v>0</v>
      </c>
      <c r="BL6" s="31">
        <f t="shared" si="0"/>
        <v>0</v>
      </c>
      <c r="BM6" s="30">
        <f t="shared" si="0"/>
        <v>0</v>
      </c>
      <c r="BN6" s="31">
        <f t="shared" si="0"/>
        <v>0</v>
      </c>
      <c r="BO6" s="30">
        <f t="shared" si="0"/>
        <v>0</v>
      </c>
      <c r="BP6" s="31">
        <f t="shared" si="0"/>
        <v>0</v>
      </c>
      <c r="BQ6" s="30">
        <f t="shared" ref="BQ6:CM6" si="1">BQ10</f>
        <v>0</v>
      </c>
      <c r="BR6" s="31">
        <f t="shared" si="1"/>
        <v>0</v>
      </c>
      <c r="BS6" s="30">
        <f t="shared" si="1"/>
        <v>0</v>
      </c>
      <c r="BT6" s="31">
        <f t="shared" si="1"/>
        <v>0</v>
      </c>
      <c r="BU6" s="30">
        <f t="shared" si="1"/>
        <v>800</v>
      </c>
      <c r="BV6" s="31">
        <f t="shared" si="1"/>
        <v>0</v>
      </c>
      <c r="BW6" s="30">
        <f t="shared" si="1"/>
        <v>0</v>
      </c>
      <c r="BX6" s="31">
        <f t="shared" si="1"/>
        <v>0</v>
      </c>
      <c r="BY6" s="30">
        <f t="shared" si="1"/>
        <v>0</v>
      </c>
      <c r="BZ6" s="31">
        <f t="shared" si="1"/>
        <v>0</v>
      </c>
      <c r="CA6" s="30">
        <f t="shared" si="1"/>
        <v>0</v>
      </c>
      <c r="CB6" s="31">
        <f t="shared" si="1"/>
        <v>0</v>
      </c>
      <c r="CC6" s="30">
        <f t="shared" si="1"/>
        <v>0</v>
      </c>
      <c r="CD6" s="31">
        <f t="shared" si="1"/>
        <v>0</v>
      </c>
      <c r="CE6" s="30">
        <f t="shared" si="1"/>
        <v>0</v>
      </c>
      <c r="CF6" s="31">
        <f t="shared" si="1"/>
        <v>0</v>
      </c>
      <c r="CG6" s="30">
        <f t="shared" si="1"/>
        <v>0</v>
      </c>
      <c r="CH6" s="31">
        <f t="shared" si="1"/>
        <v>0</v>
      </c>
      <c r="CI6" s="30">
        <f t="shared" si="1"/>
        <v>0</v>
      </c>
      <c r="CJ6" s="31">
        <f t="shared" si="1"/>
        <v>0</v>
      </c>
      <c r="CK6" s="30">
        <f t="shared" si="1"/>
        <v>0</v>
      </c>
      <c r="CL6" s="31">
        <f t="shared" si="1"/>
        <v>0</v>
      </c>
      <c r="CM6" s="30">
        <f t="shared" si="1"/>
        <v>0</v>
      </c>
    </row>
    <row r="7" spans="1:91" x14ac:dyDescent="0.25">
      <c r="A7" s="33">
        <v>1</v>
      </c>
      <c r="B7" s="34" t="s">
        <v>9</v>
      </c>
      <c r="C7" s="35"/>
      <c r="D7" s="3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row>
    <row r="8" spans="1:91" x14ac:dyDescent="0.25">
      <c r="A8" s="33"/>
      <c r="B8" s="34" t="s">
        <v>10</v>
      </c>
      <c r="C8" s="37"/>
      <c r="D8" s="3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row>
    <row r="9" spans="1:91" x14ac:dyDescent="0.25">
      <c r="A9" s="33"/>
      <c r="B9" s="34" t="s">
        <v>10</v>
      </c>
      <c r="C9" s="37"/>
      <c r="D9" s="3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row>
    <row r="10" spans="1:91" x14ac:dyDescent="0.25">
      <c r="A10" s="33">
        <v>2</v>
      </c>
      <c r="B10" s="34" t="s">
        <v>11</v>
      </c>
      <c r="C10" s="38">
        <f>D10</f>
        <v>19100</v>
      </c>
      <c r="D10" s="38">
        <f>SUM(E10:CM10)</f>
        <v>19100</v>
      </c>
      <c r="E10" s="38"/>
      <c r="F10" s="38"/>
      <c r="G10" s="38">
        <v>5000</v>
      </c>
      <c r="H10" s="38"/>
      <c r="I10" s="38"/>
      <c r="J10" s="38"/>
      <c r="K10" s="38"/>
      <c r="L10" s="38"/>
      <c r="M10" s="38">
        <v>2550</v>
      </c>
      <c r="N10" s="38"/>
      <c r="O10" s="38">
        <v>3000</v>
      </c>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v>4000</v>
      </c>
      <c r="AR10" s="38">
        <v>900</v>
      </c>
      <c r="AS10" s="38"/>
      <c r="AT10" s="38"/>
      <c r="AU10" s="38">
        <v>2850</v>
      </c>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v>800</v>
      </c>
      <c r="BV10" s="38"/>
      <c r="BW10" s="38"/>
      <c r="BX10" s="38"/>
      <c r="BY10" s="38"/>
      <c r="BZ10" s="38"/>
      <c r="CA10" s="38"/>
      <c r="CB10" s="38"/>
      <c r="CC10" s="38"/>
      <c r="CD10" s="38"/>
      <c r="CE10" s="38"/>
      <c r="CF10" s="38"/>
      <c r="CG10" s="38"/>
      <c r="CH10" s="38"/>
      <c r="CI10" s="38"/>
      <c r="CJ10" s="38"/>
      <c r="CK10" s="38"/>
      <c r="CL10" s="38"/>
      <c r="CM10" s="38"/>
    </row>
    <row r="11" spans="1:91" x14ac:dyDescent="0.25">
      <c r="A11" s="33"/>
      <c r="B11" s="34" t="s">
        <v>12</v>
      </c>
      <c r="C11" s="35"/>
      <c r="D11" s="3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row>
    <row r="12" spans="1:91" x14ac:dyDescent="0.25">
      <c r="A12" s="33"/>
      <c r="B12" s="34" t="s">
        <v>12</v>
      </c>
      <c r="C12" s="35"/>
      <c r="D12" s="3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row>
    <row r="13" spans="1:91" s="32" customFormat="1" x14ac:dyDescent="0.25">
      <c r="A13" s="18" t="s">
        <v>13</v>
      </c>
      <c r="B13" s="27" t="s">
        <v>14</v>
      </c>
      <c r="C13" s="28">
        <f>C14+C17</f>
        <v>8958</v>
      </c>
      <c r="D13" s="28">
        <f>D14+D17</f>
        <v>8958</v>
      </c>
      <c r="E13" s="28">
        <f t="shared" ref="E13:BP13" si="2">E14+E17</f>
        <v>0</v>
      </c>
      <c r="F13" s="28">
        <f t="shared" si="2"/>
        <v>0</v>
      </c>
      <c r="G13" s="28">
        <f t="shared" si="2"/>
        <v>0</v>
      </c>
      <c r="H13" s="28">
        <f t="shared" si="2"/>
        <v>0</v>
      </c>
      <c r="I13" s="28">
        <f t="shared" si="2"/>
        <v>0</v>
      </c>
      <c r="J13" s="28">
        <f t="shared" si="2"/>
        <v>0</v>
      </c>
      <c r="K13" s="28">
        <f t="shared" si="2"/>
        <v>0</v>
      </c>
      <c r="L13" s="28">
        <f t="shared" si="2"/>
        <v>0</v>
      </c>
      <c r="M13" s="28">
        <f t="shared" si="2"/>
        <v>2295</v>
      </c>
      <c r="N13" s="28">
        <f t="shared" si="2"/>
        <v>0</v>
      </c>
      <c r="O13" s="28">
        <f t="shared" si="2"/>
        <v>2100</v>
      </c>
      <c r="P13" s="28">
        <f t="shared" si="2"/>
        <v>0</v>
      </c>
      <c r="Q13" s="28">
        <f t="shared" si="2"/>
        <v>0</v>
      </c>
      <c r="R13" s="28">
        <f t="shared" si="2"/>
        <v>0</v>
      </c>
      <c r="S13" s="28">
        <f t="shared" si="2"/>
        <v>0</v>
      </c>
      <c r="T13" s="28">
        <f t="shared" si="2"/>
        <v>0</v>
      </c>
      <c r="U13" s="28">
        <f t="shared" si="2"/>
        <v>0</v>
      </c>
      <c r="V13" s="28">
        <f t="shared" si="2"/>
        <v>0</v>
      </c>
      <c r="W13" s="28">
        <f t="shared" si="2"/>
        <v>0</v>
      </c>
      <c r="X13" s="28">
        <f t="shared" si="2"/>
        <v>0</v>
      </c>
      <c r="Y13" s="28">
        <f t="shared" si="2"/>
        <v>0</v>
      </c>
      <c r="Z13" s="28">
        <f t="shared" si="2"/>
        <v>0</v>
      </c>
      <c r="AA13" s="28">
        <f t="shared" si="2"/>
        <v>0</v>
      </c>
      <c r="AB13" s="28">
        <f t="shared" si="2"/>
        <v>0</v>
      </c>
      <c r="AC13" s="28">
        <f t="shared" si="2"/>
        <v>0</v>
      </c>
      <c r="AD13" s="28">
        <f t="shared" si="2"/>
        <v>0</v>
      </c>
      <c r="AE13" s="28">
        <f t="shared" si="2"/>
        <v>0</v>
      </c>
      <c r="AF13" s="28">
        <f t="shared" si="2"/>
        <v>0</v>
      </c>
      <c r="AG13" s="28">
        <f t="shared" si="2"/>
        <v>0</v>
      </c>
      <c r="AH13" s="28">
        <f t="shared" si="2"/>
        <v>0</v>
      </c>
      <c r="AI13" s="28">
        <f t="shared" si="2"/>
        <v>0</v>
      </c>
      <c r="AJ13" s="28">
        <f t="shared" si="2"/>
        <v>0</v>
      </c>
      <c r="AK13" s="28">
        <f t="shared" si="2"/>
        <v>0</v>
      </c>
      <c r="AL13" s="28">
        <f t="shared" si="2"/>
        <v>0</v>
      </c>
      <c r="AM13" s="28">
        <f t="shared" si="2"/>
        <v>0</v>
      </c>
      <c r="AN13" s="28">
        <f t="shared" si="2"/>
        <v>0</v>
      </c>
      <c r="AO13" s="28">
        <f t="shared" si="2"/>
        <v>0</v>
      </c>
      <c r="AP13" s="28">
        <f t="shared" si="2"/>
        <v>0</v>
      </c>
      <c r="AQ13" s="28">
        <f t="shared" si="2"/>
        <v>3600</v>
      </c>
      <c r="AR13" s="28">
        <f t="shared" si="2"/>
        <v>810</v>
      </c>
      <c r="AS13" s="28">
        <f t="shared" si="2"/>
        <v>0</v>
      </c>
      <c r="AT13" s="28">
        <f t="shared" si="2"/>
        <v>0</v>
      </c>
      <c r="AU13" s="28">
        <f t="shared" si="2"/>
        <v>2565</v>
      </c>
      <c r="AV13" s="28">
        <f t="shared" si="2"/>
        <v>0</v>
      </c>
      <c r="AW13" s="28">
        <f t="shared" si="2"/>
        <v>0</v>
      </c>
      <c r="AX13" s="28">
        <f t="shared" si="2"/>
        <v>0</v>
      </c>
      <c r="AY13" s="28">
        <f t="shared" si="2"/>
        <v>0</v>
      </c>
      <c r="AZ13" s="28">
        <f t="shared" si="2"/>
        <v>0</v>
      </c>
      <c r="BA13" s="28">
        <f t="shared" si="2"/>
        <v>0</v>
      </c>
      <c r="BB13" s="28">
        <f t="shared" si="2"/>
        <v>0</v>
      </c>
      <c r="BC13" s="28">
        <f t="shared" si="2"/>
        <v>0</v>
      </c>
      <c r="BD13" s="28">
        <f t="shared" si="2"/>
        <v>0</v>
      </c>
      <c r="BE13" s="28">
        <f t="shared" si="2"/>
        <v>0</v>
      </c>
      <c r="BF13" s="28">
        <f t="shared" si="2"/>
        <v>0</v>
      </c>
      <c r="BG13" s="28">
        <f t="shared" si="2"/>
        <v>0</v>
      </c>
      <c r="BH13" s="28">
        <f t="shared" si="2"/>
        <v>0</v>
      </c>
      <c r="BI13" s="28">
        <f t="shared" si="2"/>
        <v>0</v>
      </c>
      <c r="BJ13" s="28">
        <f t="shared" si="2"/>
        <v>0</v>
      </c>
      <c r="BK13" s="28">
        <f t="shared" si="2"/>
        <v>0</v>
      </c>
      <c r="BL13" s="28">
        <f t="shared" si="2"/>
        <v>0</v>
      </c>
      <c r="BM13" s="28">
        <f t="shared" si="2"/>
        <v>0</v>
      </c>
      <c r="BN13" s="28">
        <f t="shared" si="2"/>
        <v>0</v>
      </c>
      <c r="BO13" s="28">
        <f t="shared" si="2"/>
        <v>0</v>
      </c>
      <c r="BP13" s="28">
        <f t="shared" si="2"/>
        <v>0</v>
      </c>
      <c r="BQ13" s="28">
        <f t="shared" ref="BQ13:CM13" si="3">BQ14+BQ17</f>
        <v>0</v>
      </c>
      <c r="BR13" s="28">
        <f t="shared" si="3"/>
        <v>0</v>
      </c>
      <c r="BS13" s="28">
        <f t="shared" si="3"/>
        <v>0</v>
      </c>
      <c r="BT13" s="28">
        <f t="shared" si="3"/>
        <v>0</v>
      </c>
      <c r="BU13" s="28">
        <f t="shared" si="3"/>
        <v>720</v>
      </c>
      <c r="BV13" s="28">
        <f t="shared" si="3"/>
        <v>0</v>
      </c>
      <c r="BW13" s="28">
        <f t="shared" si="3"/>
        <v>0</v>
      </c>
      <c r="BX13" s="28">
        <f t="shared" si="3"/>
        <v>0</v>
      </c>
      <c r="BY13" s="28">
        <f t="shared" si="3"/>
        <v>0</v>
      </c>
      <c r="BZ13" s="28">
        <f t="shared" si="3"/>
        <v>0</v>
      </c>
      <c r="CA13" s="28">
        <f t="shared" si="3"/>
        <v>0</v>
      </c>
      <c r="CB13" s="28">
        <f t="shared" si="3"/>
        <v>0</v>
      </c>
      <c r="CC13" s="28">
        <f t="shared" si="3"/>
        <v>0</v>
      </c>
      <c r="CD13" s="28">
        <f t="shared" si="3"/>
        <v>0</v>
      </c>
      <c r="CE13" s="28">
        <f t="shared" si="3"/>
        <v>0</v>
      </c>
      <c r="CF13" s="28">
        <f t="shared" si="3"/>
        <v>0</v>
      </c>
      <c r="CG13" s="28">
        <f t="shared" si="3"/>
        <v>0</v>
      </c>
      <c r="CH13" s="28">
        <f t="shared" si="3"/>
        <v>0</v>
      </c>
      <c r="CI13" s="28">
        <f t="shared" si="3"/>
        <v>0</v>
      </c>
      <c r="CJ13" s="28">
        <f t="shared" si="3"/>
        <v>0</v>
      </c>
      <c r="CK13" s="28">
        <f t="shared" si="3"/>
        <v>0</v>
      </c>
      <c r="CL13" s="28">
        <f t="shared" si="3"/>
        <v>0</v>
      </c>
      <c r="CM13" s="28">
        <f t="shared" si="3"/>
        <v>0</v>
      </c>
    </row>
    <row r="14" spans="1:91" x14ac:dyDescent="0.25">
      <c r="A14" s="39">
        <v>1</v>
      </c>
      <c r="B14" s="40" t="s">
        <v>66</v>
      </c>
      <c r="C14" s="41">
        <v>4563</v>
      </c>
      <c r="D14" s="24">
        <v>4563</v>
      </c>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v>3600</v>
      </c>
      <c r="AR14" s="24">
        <v>810</v>
      </c>
      <c r="AS14" s="24"/>
      <c r="AT14" s="24"/>
      <c r="AU14" s="24">
        <v>2565</v>
      </c>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v>720</v>
      </c>
      <c r="BV14" s="24"/>
      <c r="BW14" s="24"/>
      <c r="BX14" s="24"/>
      <c r="BY14" s="24"/>
      <c r="BZ14" s="24"/>
      <c r="CA14" s="24"/>
      <c r="CB14" s="24"/>
      <c r="CC14" s="24"/>
      <c r="CD14" s="24"/>
      <c r="CE14" s="24"/>
      <c r="CF14" s="24"/>
      <c r="CG14" s="24"/>
      <c r="CH14" s="24"/>
      <c r="CI14" s="24"/>
      <c r="CJ14" s="24"/>
      <c r="CK14" s="24"/>
      <c r="CL14" s="24"/>
      <c r="CM14" s="24"/>
    </row>
    <row r="15" spans="1:91" x14ac:dyDescent="0.25">
      <c r="A15" s="33" t="s">
        <v>15</v>
      </c>
      <c r="B15" s="34" t="s">
        <v>16</v>
      </c>
      <c r="C15" s="24"/>
      <c r="D15" s="3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row>
    <row r="16" spans="1:91" x14ac:dyDescent="0.25">
      <c r="A16" s="33" t="s">
        <v>17</v>
      </c>
      <c r="B16" s="34" t="s">
        <v>18</v>
      </c>
      <c r="C16" s="28"/>
      <c r="D16" s="3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row>
    <row r="17" spans="1:91" x14ac:dyDescent="0.25">
      <c r="A17" s="39">
        <v>2</v>
      </c>
      <c r="B17" s="40" t="s">
        <v>19</v>
      </c>
      <c r="C17" s="42">
        <f>D17</f>
        <v>4395</v>
      </c>
      <c r="D17" s="42">
        <f>SUM(E17:CM17)</f>
        <v>4395</v>
      </c>
      <c r="E17" s="38"/>
      <c r="F17" s="38"/>
      <c r="G17" s="42">
        <v>0</v>
      </c>
      <c r="H17" s="42"/>
      <c r="I17" s="42"/>
      <c r="J17" s="42"/>
      <c r="K17" s="42"/>
      <c r="L17" s="42"/>
      <c r="M17" s="42">
        <v>2295</v>
      </c>
      <c r="N17" s="42"/>
      <c r="O17" s="42">
        <v>2100</v>
      </c>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row>
    <row r="18" spans="1:91" x14ac:dyDescent="0.25">
      <c r="A18" s="33" t="s">
        <v>15</v>
      </c>
      <c r="B18" s="34" t="s">
        <v>67</v>
      </c>
      <c r="C18" s="35"/>
      <c r="D18" s="3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c r="CK18" s="26"/>
      <c r="CL18" s="26"/>
      <c r="CM18" s="26"/>
    </row>
    <row r="19" spans="1:91" x14ac:dyDescent="0.25">
      <c r="A19" s="33" t="s">
        <v>17</v>
      </c>
      <c r="B19" s="34" t="s">
        <v>21</v>
      </c>
      <c r="C19" s="35"/>
      <c r="D19" s="3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row>
    <row r="20" spans="1:91" x14ac:dyDescent="0.25">
      <c r="A20" s="18" t="s">
        <v>22</v>
      </c>
      <c r="B20" s="27" t="s">
        <v>23</v>
      </c>
      <c r="C20" s="28">
        <f>C6-C13-5000</f>
        <v>5142</v>
      </c>
      <c r="D20" s="28">
        <f>D6-D13-5000</f>
        <v>5142</v>
      </c>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row>
    <row r="21" spans="1:91" x14ac:dyDescent="0.25">
      <c r="A21" s="39">
        <v>1</v>
      </c>
      <c r="B21" s="40" t="s">
        <v>9</v>
      </c>
      <c r="C21" s="35"/>
      <c r="D21" s="3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c r="CK21" s="26"/>
      <c r="CL21" s="26"/>
      <c r="CM21" s="26"/>
    </row>
    <row r="22" spans="1:91" x14ac:dyDescent="0.25">
      <c r="A22" s="18"/>
      <c r="B22" s="34" t="s">
        <v>10</v>
      </c>
      <c r="C22" s="35"/>
      <c r="D22" s="3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c r="BZ22" s="26"/>
      <c r="CA22" s="26"/>
      <c r="CB22" s="26"/>
      <c r="CC22" s="26"/>
      <c r="CD22" s="26"/>
      <c r="CE22" s="26"/>
      <c r="CF22" s="26"/>
      <c r="CG22" s="26"/>
      <c r="CH22" s="26"/>
      <c r="CI22" s="26"/>
      <c r="CJ22" s="26"/>
      <c r="CK22" s="26"/>
      <c r="CL22" s="26"/>
      <c r="CM22" s="26"/>
    </row>
    <row r="23" spans="1:91" x14ac:dyDescent="0.25">
      <c r="A23" s="18"/>
      <c r="B23" s="34" t="s">
        <v>10</v>
      </c>
      <c r="C23" s="35"/>
      <c r="D23" s="3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c r="CK23" s="26"/>
      <c r="CL23" s="26"/>
      <c r="CM23" s="26"/>
    </row>
    <row r="24" spans="1:91" x14ac:dyDescent="0.25">
      <c r="A24" s="39">
        <v>2</v>
      </c>
      <c r="B24" s="34" t="s">
        <v>11</v>
      </c>
      <c r="C24" s="35"/>
      <c r="D24" s="3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c r="CB24" s="26"/>
      <c r="CC24" s="26"/>
      <c r="CD24" s="26"/>
      <c r="CE24" s="26"/>
      <c r="CF24" s="26"/>
      <c r="CG24" s="26"/>
      <c r="CH24" s="26"/>
      <c r="CI24" s="26"/>
      <c r="CJ24" s="26"/>
      <c r="CK24" s="26"/>
      <c r="CL24" s="26"/>
      <c r="CM24" s="26"/>
    </row>
    <row r="25" spans="1:91" x14ac:dyDescent="0.25">
      <c r="A25" s="18"/>
      <c r="B25" s="34" t="s">
        <v>12</v>
      </c>
      <c r="C25" s="36"/>
      <c r="D25" s="3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c r="CI25" s="26"/>
      <c r="CJ25" s="26"/>
      <c r="CK25" s="26"/>
      <c r="CL25" s="26"/>
      <c r="CM25" s="26"/>
    </row>
    <row r="26" spans="1:91" x14ac:dyDescent="0.25">
      <c r="A26" s="33"/>
      <c r="B26" s="34" t="s">
        <v>12</v>
      </c>
      <c r="C26" s="36"/>
      <c r="D26" s="25"/>
      <c r="E26" s="43"/>
      <c r="F26" s="43"/>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row>
    <row r="27" spans="1:91" s="32" customFormat="1" x14ac:dyDescent="0.25">
      <c r="A27" s="18" t="s">
        <v>24</v>
      </c>
      <c r="B27" s="27" t="s">
        <v>25</v>
      </c>
      <c r="C27" s="29">
        <f>C28+C66</f>
        <v>2312300</v>
      </c>
      <c r="D27" s="29">
        <f>D66+D28</f>
        <v>2312300</v>
      </c>
      <c r="E27" s="29">
        <f t="shared" ref="E27:BP27" si="4">E66+E28</f>
        <v>116306</v>
      </c>
      <c r="F27" s="29">
        <f t="shared" si="4"/>
        <v>245797</v>
      </c>
      <c r="G27" s="29">
        <f t="shared" si="4"/>
        <v>29156</v>
      </c>
      <c r="H27" s="29">
        <f t="shared" si="4"/>
        <v>11976</v>
      </c>
      <c r="I27" s="29">
        <f t="shared" si="4"/>
        <v>23438</v>
      </c>
      <c r="J27" s="29">
        <f t="shared" si="4"/>
        <v>19858</v>
      </c>
      <c r="K27" s="29">
        <f t="shared" si="4"/>
        <v>22737</v>
      </c>
      <c r="L27" s="29">
        <f t="shared" si="4"/>
        <v>45147</v>
      </c>
      <c r="M27" s="29">
        <f t="shared" si="4"/>
        <v>137694</v>
      </c>
      <c r="N27" s="29">
        <f t="shared" si="4"/>
        <v>14141</v>
      </c>
      <c r="O27" s="29">
        <f t="shared" si="4"/>
        <v>16807</v>
      </c>
      <c r="P27" s="29">
        <f t="shared" si="4"/>
        <v>27129</v>
      </c>
      <c r="Q27" s="29">
        <f t="shared" si="4"/>
        <v>18983</v>
      </c>
      <c r="R27" s="29">
        <f t="shared" si="4"/>
        <v>21075</v>
      </c>
      <c r="S27" s="29">
        <f t="shared" si="4"/>
        <v>19218</v>
      </c>
      <c r="T27" s="29">
        <f t="shared" si="4"/>
        <v>32976</v>
      </c>
      <c r="U27" s="29">
        <f t="shared" si="4"/>
        <v>13426</v>
      </c>
      <c r="V27" s="29">
        <f t="shared" si="4"/>
        <v>42961</v>
      </c>
      <c r="W27" s="29">
        <f t="shared" si="4"/>
        <v>20031</v>
      </c>
      <c r="X27" s="29">
        <f t="shared" si="4"/>
        <v>24424</v>
      </c>
      <c r="Y27" s="29">
        <f t="shared" si="4"/>
        <v>20303</v>
      </c>
      <c r="Z27" s="29">
        <f t="shared" si="4"/>
        <v>77347</v>
      </c>
      <c r="AA27" s="29">
        <f t="shared" si="4"/>
        <v>21831</v>
      </c>
      <c r="AB27" s="29">
        <f t="shared" si="4"/>
        <v>21523</v>
      </c>
      <c r="AC27" s="29">
        <f t="shared" si="4"/>
        <v>23809</v>
      </c>
      <c r="AD27" s="29">
        <f t="shared" si="4"/>
        <v>11464</v>
      </c>
      <c r="AE27" s="29">
        <f t="shared" si="4"/>
        <v>11299</v>
      </c>
      <c r="AF27" s="29">
        <f t="shared" si="4"/>
        <v>10806</v>
      </c>
      <c r="AG27" s="29">
        <f t="shared" si="4"/>
        <v>11851</v>
      </c>
      <c r="AH27" s="29">
        <f t="shared" si="4"/>
        <v>10057</v>
      </c>
      <c r="AI27" s="29">
        <f t="shared" si="4"/>
        <v>7730</v>
      </c>
      <c r="AJ27" s="29">
        <f t="shared" si="4"/>
        <v>9643</v>
      </c>
      <c r="AK27" s="29">
        <f t="shared" si="4"/>
        <v>20966</v>
      </c>
      <c r="AL27" s="29">
        <f t="shared" si="4"/>
        <v>17166</v>
      </c>
      <c r="AM27" s="29">
        <f t="shared" si="4"/>
        <v>13883</v>
      </c>
      <c r="AN27" s="29">
        <f t="shared" si="4"/>
        <v>16404</v>
      </c>
      <c r="AO27" s="29">
        <f t="shared" si="4"/>
        <v>10921</v>
      </c>
      <c r="AP27" s="29">
        <f t="shared" si="4"/>
        <v>8134</v>
      </c>
      <c r="AQ27" s="29">
        <f t="shared" si="4"/>
        <v>38616</v>
      </c>
      <c r="AR27" s="29">
        <f t="shared" si="4"/>
        <v>11350</v>
      </c>
      <c r="AS27" s="29">
        <f t="shared" si="4"/>
        <v>19121</v>
      </c>
      <c r="AT27" s="29">
        <f t="shared" si="4"/>
        <v>9630</v>
      </c>
      <c r="AU27" s="29">
        <f t="shared" si="4"/>
        <v>14242</v>
      </c>
      <c r="AV27" s="29">
        <f t="shared" si="4"/>
        <v>14717</v>
      </c>
      <c r="AW27" s="29">
        <f t="shared" si="4"/>
        <v>17562</v>
      </c>
      <c r="AX27" s="29">
        <f t="shared" si="4"/>
        <v>12701</v>
      </c>
      <c r="AY27" s="29">
        <f t="shared" si="4"/>
        <v>9909</v>
      </c>
      <c r="AZ27" s="29">
        <f t="shared" si="4"/>
        <v>17912</v>
      </c>
      <c r="BA27" s="29">
        <f t="shared" si="4"/>
        <v>15871</v>
      </c>
      <c r="BB27" s="29">
        <f t="shared" si="4"/>
        <v>13175</v>
      </c>
      <c r="BC27" s="29">
        <f t="shared" si="4"/>
        <v>14683</v>
      </c>
      <c r="BD27" s="29">
        <f t="shared" si="4"/>
        <v>12730</v>
      </c>
      <c r="BE27" s="29">
        <f t="shared" si="4"/>
        <v>19510</v>
      </c>
      <c r="BF27" s="29">
        <f t="shared" si="4"/>
        <v>7170</v>
      </c>
      <c r="BG27" s="29">
        <f t="shared" si="4"/>
        <v>3550</v>
      </c>
      <c r="BH27" s="29">
        <f t="shared" si="4"/>
        <v>5384</v>
      </c>
      <c r="BI27" s="29">
        <f t="shared" si="4"/>
        <v>11573</v>
      </c>
      <c r="BJ27" s="29">
        <f t="shared" si="4"/>
        <v>14982</v>
      </c>
      <c r="BK27" s="29">
        <f t="shared" si="4"/>
        <v>0</v>
      </c>
      <c r="BL27" s="29">
        <f t="shared" si="4"/>
        <v>2635</v>
      </c>
      <c r="BM27" s="29">
        <f t="shared" si="4"/>
        <v>4324</v>
      </c>
      <c r="BN27" s="29">
        <f t="shared" si="4"/>
        <v>27266</v>
      </c>
      <c r="BO27" s="29">
        <f t="shared" si="4"/>
        <v>7421</v>
      </c>
      <c r="BP27" s="29">
        <f t="shared" si="4"/>
        <v>0</v>
      </c>
      <c r="BQ27" s="29">
        <f t="shared" ref="BQ27:CM27" si="5">BQ66+BQ28</f>
        <v>4756</v>
      </c>
      <c r="BR27" s="29">
        <f t="shared" si="5"/>
        <v>36699</v>
      </c>
      <c r="BS27" s="29">
        <f t="shared" si="5"/>
        <v>11564</v>
      </c>
      <c r="BT27" s="29">
        <f t="shared" si="5"/>
        <v>7214</v>
      </c>
      <c r="BU27" s="29">
        <f t="shared" si="5"/>
        <v>22643</v>
      </c>
      <c r="BV27" s="29">
        <f t="shared" si="5"/>
        <v>24937</v>
      </c>
      <c r="BW27" s="29">
        <f t="shared" si="5"/>
        <v>5000</v>
      </c>
      <c r="BX27" s="29">
        <f t="shared" si="5"/>
        <v>12000</v>
      </c>
      <c r="BY27" s="29">
        <f t="shared" si="5"/>
        <v>0</v>
      </c>
      <c r="BZ27" s="29">
        <f t="shared" si="5"/>
        <v>13475</v>
      </c>
      <c r="CA27" s="29">
        <f t="shared" si="5"/>
        <v>251932</v>
      </c>
      <c r="CB27" s="29">
        <f t="shared" si="5"/>
        <v>98178</v>
      </c>
      <c r="CC27" s="29">
        <f t="shared" si="5"/>
        <v>131910</v>
      </c>
      <c r="CD27" s="29">
        <f t="shared" si="5"/>
        <v>62998</v>
      </c>
      <c r="CE27" s="29">
        <f t="shared" si="5"/>
        <v>970</v>
      </c>
      <c r="CF27" s="29">
        <f t="shared" si="5"/>
        <v>0</v>
      </c>
      <c r="CG27" s="29">
        <f t="shared" si="5"/>
        <v>5418</v>
      </c>
      <c r="CH27" s="29">
        <f t="shared" si="5"/>
        <v>8640</v>
      </c>
      <c r="CI27" s="29">
        <f t="shared" si="5"/>
        <v>800</v>
      </c>
      <c r="CJ27" s="29">
        <f t="shared" si="5"/>
        <v>17746</v>
      </c>
      <c r="CK27" s="29">
        <f t="shared" si="5"/>
        <v>9210</v>
      </c>
      <c r="CL27" s="29">
        <f t="shared" si="5"/>
        <v>9755</v>
      </c>
      <c r="CM27" s="29">
        <f t="shared" si="5"/>
        <v>6734</v>
      </c>
    </row>
    <row r="28" spans="1:91" s="32" customFormat="1" x14ac:dyDescent="0.25">
      <c r="A28" s="18" t="s">
        <v>7</v>
      </c>
      <c r="B28" s="27" t="s">
        <v>26</v>
      </c>
      <c r="C28" s="29">
        <f>D28</f>
        <v>2297030</v>
      </c>
      <c r="D28" s="29">
        <f>SUM(E28:CM28)</f>
        <v>2297030</v>
      </c>
      <c r="E28" s="31">
        <f>E29+E32+E39+E42+E45+E48+E51+E54+E57+E60+E66</f>
        <v>116306</v>
      </c>
      <c r="F28" s="31">
        <f t="shared" ref="F28:BQ28" si="6">F29+F32+F39+F42+F45+F48+F51+F54+F57+F60+F66</f>
        <v>245797</v>
      </c>
      <c r="G28" s="31">
        <f t="shared" si="6"/>
        <v>29156</v>
      </c>
      <c r="H28" s="31">
        <f t="shared" si="6"/>
        <v>11976</v>
      </c>
      <c r="I28" s="31">
        <f t="shared" si="6"/>
        <v>23438</v>
      </c>
      <c r="J28" s="31">
        <f t="shared" si="6"/>
        <v>19858</v>
      </c>
      <c r="K28" s="31">
        <f t="shared" si="6"/>
        <v>22737</v>
      </c>
      <c r="L28" s="31">
        <f t="shared" si="6"/>
        <v>45147</v>
      </c>
      <c r="M28" s="31">
        <f t="shared" si="6"/>
        <v>137694</v>
      </c>
      <c r="N28" s="31">
        <f t="shared" si="6"/>
        <v>14141</v>
      </c>
      <c r="O28" s="31">
        <f t="shared" si="6"/>
        <v>16807</v>
      </c>
      <c r="P28" s="31">
        <f t="shared" si="6"/>
        <v>27129</v>
      </c>
      <c r="Q28" s="31">
        <f t="shared" si="6"/>
        <v>18983</v>
      </c>
      <c r="R28" s="31">
        <f t="shared" si="6"/>
        <v>21075</v>
      </c>
      <c r="S28" s="31">
        <f t="shared" si="6"/>
        <v>19218</v>
      </c>
      <c r="T28" s="31">
        <f t="shared" si="6"/>
        <v>32976</v>
      </c>
      <c r="U28" s="31">
        <f t="shared" si="6"/>
        <v>13426</v>
      </c>
      <c r="V28" s="31">
        <f t="shared" si="6"/>
        <v>42961</v>
      </c>
      <c r="W28" s="31">
        <f t="shared" si="6"/>
        <v>20031</v>
      </c>
      <c r="X28" s="31">
        <f t="shared" si="6"/>
        <v>24424</v>
      </c>
      <c r="Y28" s="31">
        <f t="shared" si="6"/>
        <v>20303</v>
      </c>
      <c r="Z28" s="31">
        <f t="shared" si="6"/>
        <v>77347</v>
      </c>
      <c r="AA28" s="31">
        <f t="shared" si="6"/>
        <v>21831</v>
      </c>
      <c r="AB28" s="31">
        <f t="shared" si="6"/>
        <v>21523</v>
      </c>
      <c r="AC28" s="31">
        <f t="shared" si="6"/>
        <v>23809</v>
      </c>
      <c r="AD28" s="31">
        <f t="shared" si="6"/>
        <v>11464</v>
      </c>
      <c r="AE28" s="31">
        <f t="shared" si="6"/>
        <v>11299</v>
      </c>
      <c r="AF28" s="31">
        <f t="shared" si="6"/>
        <v>10806</v>
      </c>
      <c r="AG28" s="31">
        <f t="shared" si="6"/>
        <v>11851</v>
      </c>
      <c r="AH28" s="31">
        <f t="shared" si="6"/>
        <v>10057</v>
      </c>
      <c r="AI28" s="31">
        <f t="shared" si="6"/>
        <v>7730</v>
      </c>
      <c r="AJ28" s="31">
        <f t="shared" si="6"/>
        <v>9643</v>
      </c>
      <c r="AK28" s="31">
        <f t="shared" si="6"/>
        <v>20966</v>
      </c>
      <c r="AL28" s="31">
        <f t="shared" si="6"/>
        <v>17166</v>
      </c>
      <c r="AM28" s="31">
        <f t="shared" si="6"/>
        <v>13883</v>
      </c>
      <c r="AN28" s="31">
        <f t="shared" si="6"/>
        <v>16404</v>
      </c>
      <c r="AO28" s="31">
        <f t="shared" si="6"/>
        <v>10921</v>
      </c>
      <c r="AP28" s="31">
        <f t="shared" si="6"/>
        <v>8134</v>
      </c>
      <c r="AQ28" s="31">
        <f t="shared" si="6"/>
        <v>38616</v>
      </c>
      <c r="AR28" s="31">
        <f t="shared" si="6"/>
        <v>11350</v>
      </c>
      <c r="AS28" s="31">
        <f t="shared" si="6"/>
        <v>19121</v>
      </c>
      <c r="AT28" s="31">
        <f t="shared" si="6"/>
        <v>9630</v>
      </c>
      <c r="AU28" s="31">
        <f t="shared" si="6"/>
        <v>14242</v>
      </c>
      <c r="AV28" s="31">
        <f t="shared" si="6"/>
        <v>14717</v>
      </c>
      <c r="AW28" s="31">
        <f t="shared" si="6"/>
        <v>17562</v>
      </c>
      <c r="AX28" s="31">
        <f t="shared" si="6"/>
        <v>12701</v>
      </c>
      <c r="AY28" s="31">
        <f t="shared" si="6"/>
        <v>9909</v>
      </c>
      <c r="AZ28" s="31">
        <f t="shared" si="6"/>
        <v>17912</v>
      </c>
      <c r="BA28" s="31">
        <f t="shared" si="6"/>
        <v>15871</v>
      </c>
      <c r="BB28" s="31">
        <f t="shared" si="6"/>
        <v>13175</v>
      </c>
      <c r="BC28" s="31">
        <f t="shared" si="6"/>
        <v>14683</v>
      </c>
      <c r="BD28" s="31">
        <f t="shared" si="6"/>
        <v>12730</v>
      </c>
      <c r="BE28" s="31">
        <f t="shared" si="6"/>
        <v>19510</v>
      </c>
      <c r="BF28" s="31">
        <f t="shared" si="6"/>
        <v>7170</v>
      </c>
      <c r="BG28" s="31">
        <f t="shared" si="6"/>
        <v>3550</v>
      </c>
      <c r="BH28" s="31">
        <f t="shared" si="6"/>
        <v>5384</v>
      </c>
      <c r="BI28" s="31">
        <f t="shared" si="6"/>
        <v>11573</v>
      </c>
      <c r="BJ28" s="31">
        <f t="shared" si="6"/>
        <v>14982</v>
      </c>
      <c r="BK28" s="31">
        <f t="shared" si="6"/>
        <v>0</v>
      </c>
      <c r="BL28" s="31">
        <f t="shared" si="6"/>
        <v>2635</v>
      </c>
      <c r="BM28" s="31">
        <f t="shared" si="6"/>
        <v>4324</v>
      </c>
      <c r="BN28" s="31">
        <f t="shared" si="6"/>
        <v>27266</v>
      </c>
      <c r="BO28" s="31">
        <f t="shared" si="6"/>
        <v>7421</v>
      </c>
      <c r="BP28" s="31">
        <f t="shared" si="6"/>
        <v>0</v>
      </c>
      <c r="BQ28" s="31">
        <f t="shared" si="6"/>
        <v>4756</v>
      </c>
      <c r="BR28" s="31">
        <f t="shared" ref="BR28:CM28" si="7">BR29+BR32+BR39+BR42+BR45+BR48+BR51+BR54+BR57+BR60+BR66</f>
        <v>36699</v>
      </c>
      <c r="BS28" s="31">
        <f t="shared" si="7"/>
        <v>11564</v>
      </c>
      <c r="BT28" s="31">
        <f t="shared" si="7"/>
        <v>7214</v>
      </c>
      <c r="BU28" s="31">
        <f t="shared" si="7"/>
        <v>22643</v>
      </c>
      <c r="BV28" s="31">
        <f t="shared" si="7"/>
        <v>24937</v>
      </c>
      <c r="BW28" s="31">
        <f t="shared" si="7"/>
        <v>5000</v>
      </c>
      <c r="BX28" s="31">
        <f t="shared" si="7"/>
        <v>12000</v>
      </c>
      <c r="BY28" s="31">
        <f t="shared" si="7"/>
        <v>0</v>
      </c>
      <c r="BZ28" s="31">
        <f t="shared" si="7"/>
        <v>13475</v>
      </c>
      <c r="CA28" s="31">
        <f t="shared" si="7"/>
        <v>251932</v>
      </c>
      <c r="CB28" s="31">
        <f t="shared" si="7"/>
        <v>98178</v>
      </c>
      <c r="CC28" s="31">
        <f t="shared" si="7"/>
        <v>131910</v>
      </c>
      <c r="CD28" s="31">
        <f t="shared" si="7"/>
        <v>62998</v>
      </c>
      <c r="CE28" s="31">
        <f t="shared" si="7"/>
        <v>970</v>
      </c>
      <c r="CF28" s="31">
        <f t="shared" si="7"/>
        <v>0</v>
      </c>
      <c r="CG28" s="31">
        <f t="shared" si="7"/>
        <v>5418</v>
      </c>
      <c r="CH28" s="31">
        <f t="shared" si="7"/>
        <v>8640</v>
      </c>
      <c r="CI28" s="31">
        <f t="shared" si="7"/>
        <v>800</v>
      </c>
      <c r="CJ28" s="31">
        <f t="shared" si="7"/>
        <v>17746</v>
      </c>
      <c r="CK28" s="31">
        <f t="shared" si="7"/>
        <v>9210</v>
      </c>
      <c r="CL28" s="31">
        <f t="shared" si="7"/>
        <v>9755</v>
      </c>
      <c r="CM28" s="31">
        <f t="shared" si="7"/>
        <v>6734</v>
      </c>
    </row>
    <row r="29" spans="1:91" s="32" customFormat="1" x14ac:dyDescent="0.25">
      <c r="A29" s="18">
        <v>1</v>
      </c>
      <c r="B29" s="27" t="s">
        <v>19</v>
      </c>
      <c r="C29" s="29">
        <f>C30+C31</f>
        <v>157100</v>
      </c>
      <c r="D29" s="29">
        <f t="shared" ref="D29:BO29" si="8">D30+D31</f>
        <v>157100</v>
      </c>
      <c r="E29" s="29">
        <f t="shared" si="8"/>
        <v>51923</v>
      </c>
      <c r="F29" s="29">
        <f t="shared" si="8"/>
        <v>25297</v>
      </c>
      <c r="G29" s="29">
        <f t="shared" si="8"/>
        <v>25556</v>
      </c>
      <c r="H29" s="29">
        <f t="shared" si="8"/>
        <v>7926</v>
      </c>
      <c r="I29" s="29">
        <f t="shared" si="8"/>
        <v>6778</v>
      </c>
      <c r="J29" s="29">
        <f t="shared" si="8"/>
        <v>7833</v>
      </c>
      <c r="K29" s="29">
        <f t="shared" si="8"/>
        <v>8877</v>
      </c>
      <c r="L29" s="29">
        <f t="shared" si="8"/>
        <v>6190</v>
      </c>
      <c r="M29" s="29">
        <f t="shared" si="8"/>
        <v>5764</v>
      </c>
      <c r="N29" s="29">
        <f t="shared" si="8"/>
        <v>5076</v>
      </c>
      <c r="O29" s="29">
        <f t="shared" si="8"/>
        <v>5320</v>
      </c>
      <c r="P29" s="29">
        <f t="shared" si="8"/>
        <v>0</v>
      </c>
      <c r="Q29" s="29">
        <f t="shared" si="8"/>
        <v>0</v>
      </c>
      <c r="R29" s="29">
        <f t="shared" si="8"/>
        <v>0</v>
      </c>
      <c r="S29" s="29">
        <f t="shared" si="8"/>
        <v>0</v>
      </c>
      <c r="T29" s="29">
        <f t="shared" si="8"/>
        <v>0</v>
      </c>
      <c r="U29" s="29">
        <f t="shared" si="8"/>
        <v>0</v>
      </c>
      <c r="V29" s="29">
        <f t="shared" si="8"/>
        <v>0</v>
      </c>
      <c r="W29" s="29">
        <f t="shared" si="8"/>
        <v>0</v>
      </c>
      <c r="X29" s="29">
        <f t="shared" si="8"/>
        <v>0</v>
      </c>
      <c r="Y29" s="29">
        <f t="shared" si="8"/>
        <v>0</v>
      </c>
      <c r="Z29" s="29">
        <f t="shared" si="8"/>
        <v>0</v>
      </c>
      <c r="AA29" s="29">
        <f t="shared" si="8"/>
        <v>0</v>
      </c>
      <c r="AB29" s="29">
        <f t="shared" si="8"/>
        <v>0</v>
      </c>
      <c r="AC29" s="29">
        <f t="shared" si="8"/>
        <v>0</v>
      </c>
      <c r="AD29" s="29">
        <f t="shared" si="8"/>
        <v>0</v>
      </c>
      <c r="AE29" s="29">
        <f t="shared" si="8"/>
        <v>0</v>
      </c>
      <c r="AF29" s="29">
        <f t="shared" si="8"/>
        <v>0</v>
      </c>
      <c r="AG29" s="29">
        <f t="shared" si="8"/>
        <v>0</v>
      </c>
      <c r="AH29" s="29">
        <f t="shared" si="8"/>
        <v>0</v>
      </c>
      <c r="AI29" s="29">
        <f t="shared" si="8"/>
        <v>0</v>
      </c>
      <c r="AJ29" s="29">
        <f t="shared" si="8"/>
        <v>0</v>
      </c>
      <c r="AK29" s="29">
        <f t="shared" si="8"/>
        <v>0</v>
      </c>
      <c r="AL29" s="29">
        <f t="shared" si="8"/>
        <v>0</v>
      </c>
      <c r="AM29" s="29">
        <f t="shared" si="8"/>
        <v>0</v>
      </c>
      <c r="AN29" s="29">
        <f t="shared" si="8"/>
        <v>0</v>
      </c>
      <c r="AO29" s="29">
        <f t="shared" si="8"/>
        <v>0</v>
      </c>
      <c r="AP29" s="29">
        <f t="shared" si="8"/>
        <v>0</v>
      </c>
      <c r="AQ29" s="29">
        <f t="shared" si="8"/>
        <v>0</v>
      </c>
      <c r="AR29" s="29">
        <f t="shared" si="8"/>
        <v>0</v>
      </c>
      <c r="AS29" s="29">
        <f t="shared" si="8"/>
        <v>0</v>
      </c>
      <c r="AT29" s="29">
        <f t="shared" si="8"/>
        <v>0</v>
      </c>
      <c r="AU29" s="29">
        <f t="shared" si="8"/>
        <v>0</v>
      </c>
      <c r="AV29" s="29">
        <f t="shared" si="8"/>
        <v>0</v>
      </c>
      <c r="AW29" s="29">
        <f t="shared" si="8"/>
        <v>0</v>
      </c>
      <c r="AX29" s="29">
        <f t="shared" si="8"/>
        <v>0</v>
      </c>
      <c r="AY29" s="29">
        <f t="shared" si="8"/>
        <v>0</v>
      </c>
      <c r="AZ29" s="29">
        <f t="shared" si="8"/>
        <v>0</v>
      </c>
      <c r="BA29" s="29">
        <f t="shared" si="8"/>
        <v>0</v>
      </c>
      <c r="BB29" s="29">
        <f t="shared" si="8"/>
        <v>0</v>
      </c>
      <c r="BC29" s="29">
        <f t="shared" si="8"/>
        <v>0</v>
      </c>
      <c r="BD29" s="29">
        <f t="shared" si="8"/>
        <v>0</v>
      </c>
      <c r="BE29" s="29">
        <f t="shared" si="8"/>
        <v>0</v>
      </c>
      <c r="BF29" s="29">
        <f t="shared" si="8"/>
        <v>0</v>
      </c>
      <c r="BG29" s="29">
        <f t="shared" si="8"/>
        <v>0</v>
      </c>
      <c r="BH29" s="29">
        <f t="shared" si="8"/>
        <v>0</v>
      </c>
      <c r="BI29" s="29">
        <f t="shared" si="8"/>
        <v>0</v>
      </c>
      <c r="BJ29" s="29">
        <f t="shared" si="8"/>
        <v>0</v>
      </c>
      <c r="BK29" s="29">
        <f t="shared" si="8"/>
        <v>0</v>
      </c>
      <c r="BL29" s="29">
        <f t="shared" si="8"/>
        <v>0</v>
      </c>
      <c r="BM29" s="29">
        <f t="shared" si="8"/>
        <v>0</v>
      </c>
      <c r="BN29" s="29">
        <f t="shared" si="8"/>
        <v>0</v>
      </c>
      <c r="BO29" s="29">
        <f t="shared" si="8"/>
        <v>0</v>
      </c>
      <c r="BP29" s="29">
        <f t="shared" ref="BP29:CM29" si="9">BP30+BP31</f>
        <v>0</v>
      </c>
      <c r="BQ29" s="29">
        <f t="shared" si="9"/>
        <v>0</v>
      </c>
      <c r="BR29" s="29">
        <f t="shared" si="9"/>
        <v>0</v>
      </c>
      <c r="BS29" s="29">
        <f t="shared" si="9"/>
        <v>0</v>
      </c>
      <c r="BT29" s="29">
        <f t="shared" si="9"/>
        <v>560</v>
      </c>
      <c r="BU29" s="29">
        <f t="shared" si="9"/>
        <v>0</v>
      </c>
      <c r="BV29" s="29">
        <f t="shared" si="9"/>
        <v>0</v>
      </c>
      <c r="BW29" s="29">
        <f t="shared" si="9"/>
        <v>0</v>
      </c>
      <c r="BX29" s="29">
        <f t="shared" si="9"/>
        <v>0</v>
      </c>
      <c r="BY29" s="29">
        <f t="shared" si="9"/>
        <v>0</v>
      </c>
      <c r="BZ29" s="29">
        <f t="shared" si="9"/>
        <v>0</v>
      </c>
      <c r="CA29" s="29">
        <f t="shared" si="9"/>
        <v>0</v>
      </c>
      <c r="CB29" s="29">
        <f t="shared" si="9"/>
        <v>0</v>
      </c>
      <c r="CC29" s="29">
        <f t="shared" si="9"/>
        <v>0</v>
      </c>
      <c r="CD29" s="29">
        <f t="shared" si="9"/>
        <v>0</v>
      </c>
      <c r="CE29" s="29">
        <f t="shared" si="9"/>
        <v>0</v>
      </c>
      <c r="CF29" s="29">
        <f t="shared" si="9"/>
        <v>0</v>
      </c>
      <c r="CG29" s="29">
        <f t="shared" si="9"/>
        <v>0</v>
      </c>
      <c r="CH29" s="29">
        <f t="shared" si="9"/>
        <v>0</v>
      </c>
      <c r="CI29" s="29">
        <f t="shared" si="9"/>
        <v>0</v>
      </c>
      <c r="CJ29" s="29">
        <f t="shared" si="9"/>
        <v>0</v>
      </c>
      <c r="CK29" s="29">
        <f t="shared" si="9"/>
        <v>0</v>
      </c>
      <c r="CL29" s="29">
        <f t="shared" si="9"/>
        <v>0</v>
      </c>
      <c r="CM29" s="29">
        <f t="shared" si="9"/>
        <v>0</v>
      </c>
    </row>
    <row r="30" spans="1:91" x14ac:dyDescent="0.25">
      <c r="A30" s="33" t="s">
        <v>27</v>
      </c>
      <c r="B30" s="34" t="s">
        <v>20</v>
      </c>
      <c r="C30" s="36">
        <f>D30</f>
        <v>145110</v>
      </c>
      <c r="D30" s="36">
        <f>SUM(E30:CM30)</f>
        <v>145110</v>
      </c>
      <c r="E30" s="26">
        <v>51383</v>
      </c>
      <c r="F30" s="26">
        <v>25297</v>
      </c>
      <c r="G30" s="26">
        <v>17406</v>
      </c>
      <c r="H30" s="26">
        <v>7926</v>
      </c>
      <c r="I30" s="26">
        <v>5858</v>
      </c>
      <c r="J30" s="26">
        <v>6613</v>
      </c>
      <c r="K30" s="26">
        <v>8277</v>
      </c>
      <c r="L30" s="26">
        <v>6190</v>
      </c>
      <c r="M30" s="26">
        <v>5764</v>
      </c>
      <c r="N30" s="26">
        <v>5076</v>
      </c>
      <c r="O30" s="26">
        <v>5320</v>
      </c>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c r="BW30" s="26"/>
      <c r="BX30" s="26"/>
      <c r="BY30" s="26"/>
      <c r="BZ30" s="26"/>
      <c r="CA30" s="26"/>
      <c r="CB30" s="26"/>
      <c r="CC30" s="26"/>
      <c r="CD30" s="26"/>
      <c r="CE30" s="26"/>
      <c r="CF30" s="26"/>
      <c r="CG30" s="26"/>
      <c r="CH30" s="26"/>
      <c r="CI30" s="26"/>
      <c r="CJ30" s="26"/>
      <c r="CK30" s="26"/>
      <c r="CL30" s="26"/>
      <c r="CM30" s="26"/>
    </row>
    <row r="31" spans="1:91" s="44" customFormat="1" x14ac:dyDescent="0.25">
      <c r="A31" s="33" t="s">
        <v>28</v>
      </c>
      <c r="B31" s="34" t="s">
        <v>21</v>
      </c>
      <c r="C31" s="36">
        <f>D31</f>
        <v>11990</v>
      </c>
      <c r="D31" s="36">
        <f>SUM(E31:CM31)</f>
        <v>11990</v>
      </c>
      <c r="E31" s="26">
        <v>540</v>
      </c>
      <c r="F31" s="26"/>
      <c r="G31" s="26">
        <f>1440+6710</f>
        <v>8150</v>
      </c>
      <c r="H31" s="26"/>
      <c r="I31" s="26">
        <v>920</v>
      </c>
      <c r="J31" s="26">
        <v>1220</v>
      </c>
      <c r="K31" s="26">
        <v>600</v>
      </c>
      <c r="L31" s="26">
        <v>0</v>
      </c>
      <c r="M31" s="26"/>
      <c r="N31" s="26">
        <v>0</v>
      </c>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v>560</v>
      </c>
      <c r="BU31" s="26"/>
      <c r="BV31" s="26"/>
      <c r="BW31" s="26"/>
      <c r="BX31" s="26"/>
      <c r="BY31" s="26"/>
      <c r="BZ31" s="26"/>
      <c r="CA31" s="26"/>
      <c r="CB31" s="26"/>
      <c r="CC31" s="26"/>
      <c r="CD31" s="26"/>
      <c r="CE31" s="26"/>
      <c r="CF31" s="26"/>
      <c r="CG31" s="26"/>
      <c r="CH31" s="26"/>
      <c r="CI31" s="26"/>
      <c r="CJ31" s="26"/>
      <c r="CK31" s="26"/>
      <c r="CL31" s="26"/>
      <c r="CM31" s="26"/>
    </row>
    <row r="32" spans="1:91" s="32" customFormat="1" x14ac:dyDescent="0.25">
      <c r="A32" s="45">
        <v>2</v>
      </c>
      <c r="B32" s="27" t="s">
        <v>29</v>
      </c>
      <c r="C32" s="29">
        <f>D32</f>
        <v>52070</v>
      </c>
      <c r="D32" s="29">
        <f>D33+D34+D35+D36+D37+D38</f>
        <v>52070</v>
      </c>
      <c r="E32" s="31">
        <f>E33+E34+E35+E36+E37+E38</f>
        <v>3318</v>
      </c>
      <c r="F32" s="31">
        <f t="shared" ref="F32:BQ32" si="10">F33+F34+F35+F36+F37+F38</f>
        <v>0</v>
      </c>
      <c r="G32" s="31">
        <f t="shared" si="10"/>
        <v>600</v>
      </c>
      <c r="H32" s="31">
        <f t="shared" si="10"/>
        <v>0</v>
      </c>
      <c r="I32" s="31">
        <f t="shared" si="10"/>
        <v>0</v>
      </c>
      <c r="J32" s="31">
        <f t="shared" si="10"/>
        <v>1170</v>
      </c>
      <c r="K32" s="31">
        <f t="shared" si="10"/>
        <v>0</v>
      </c>
      <c r="L32" s="31">
        <f t="shared" si="10"/>
        <v>0</v>
      </c>
      <c r="M32" s="31">
        <f t="shared" si="10"/>
        <v>300</v>
      </c>
      <c r="N32" s="31">
        <f t="shared" si="10"/>
        <v>0</v>
      </c>
      <c r="O32" s="31">
        <f t="shared" si="10"/>
        <v>300</v>
      </c>
      <c r="P32" s="31">
        <f t="shared" si="10"/>
        <v>900</v>
      </c>
      <c r="Q32" s="31">
        <f t="shared" si="10"/>
        <v>800</v>
      </c>
      <c r="R32" s="31">
        <f t="shared" si="10"/>
        <v>300</v>
      </c>
      <c r="S32" s="31">
        <f t="shared" si="10"/>
        <v>300</v>
      </c>
      <c r="T32" s="31">
        <f t="shared" si="10"/>
        <v>0</v>
      </c>
      <c r="U32" s="31">
        <f t="shared" si="10"/>
        <v>0</v>
      </c>
      <c r="V32" s="31">
        <f t="shared" si="10"/>
        <v>300</v>
      </c>
      <c r="W32" s="31">
        <f t="shared" si="10"/>
        <v>0</v>
      </c>
      <c r="X32" s="31">
        <f t="shared" si="10"/>
        <v>0</v>
      </c>
      <c r="Y32" s="31">
        <f t="shared" si="10"/>
        <v>0</v>
      </c>
      <c r="Z32" s="31">
        <f t="shared" si="10"/>
        <v>900</v>
      </c>
      <c r="AA32" s="31">
        <f t="shared" si="10"/>
        <v>300</v>
      </c>
      <c r="AB32" s="31">
        <f t="shared" si="10"/>
        <v>550</v>
      </c>
      <c r="AC32" s="31">
        <f t="shared" si="10"/>
        <v>0</v>
      </c>
      <c r="AD32" s="31">
        <f t="shared" si="10"/>
        <v>0</v>
      </c>
      <c r="AE32" s="31">
        <f t="shared" si="10"/>
        <v>250</v>
      </c>
      <c r="AF32" s="31">
        <f t="shared" si="10"/>
        <v>0</v>
      </c>
      <c r="AG32" s="31">
        <f t="shared" si="10"/>
        <v>250</v>
      </c>
      <c r="AH32" s="31">
        <f t="shared" si="10"/>
        <v>0</v>
      </c>
      <c r="AI32" s="31">
        <f t="shared" si="10"/>
        <v>0</v>
      </c>
      <c r="AJ32" s="31">
        <f t="shared" si="10"/>
        <v>0</v>
      </c>
      <c r="AK32" s="31">
        <f t="shared" si="10"/>
        <v>0</v>
      </c>
      <c r="AL32" s="31">
        <f t="shared" si="10"/>
        <v>0</v>
      </c>
      <c r="AM32" s="31">
        <f t="shared" si="10"/>
        <v>0</v>
      </c>
      <c r="AN32" s="31">
        <f t="shared" si="10"/>
        <v>0</v>
      </c>
      <c r="AO32" s="31">
        <f t="shared" si="10"/>
        <v>0</v>
      </c>
      <c r="AP32" s="31">
        <f t="shared" si="10"/>
        <v>350</v>
      </c>
      <c r="AQ32" s="31">
        <f t="shared" si="10"/>
        <v>0</v>
      </c>
      <c r="AR32" s="31">
        <f t="shared" si="10"/>
        <v>300</v>
      </c>
      <c r="AS32" s="31">
        <f t="shared" si="10"/>
        <v>300</v>
      </c>
      <c r="AT32" s="31">
        <f t="shared" si="10"/>
        <v>0</v>
      </c>
      <c r="AU32" s="31">
        <f t="shared" si="10"/>
        <v>0</v>
      </c>
      <c r="AV32" s="31">
        <f t="shared" si="10"/>
        <v>0</v>
      </c>
      <c r="AW32" s="31">
        <f t="shared" si="10"/>
        <v>0</v>
      </c>
      <c r="AX32" s="31">
        <f t="shared" si="10"/>
        <v>0</v>
      </c>
      <c r="AY32" s="31">
        <f t="shared" si="10"/>
        <v>0</v>
      </c>
      <c r="AZ32" s="31">
        <f t="shared" si="10"/>
        <v>0</v>
      </c>
      <c r="BA32" s="31">
        <f t="shared" si="10"/>
        <v>0</v>
      </c>
      <c r="BB32" s="31">
        <f t="shared" si="10"/>
        <v>0</v>
      </c>
      <c r="BC32" s="31">
        <f t="shared" si="10"/>
        <v>0</v>
      </c>
      <c r="BD32" s="31">
        <f t="shared" si="10"/>
        <v>0</v>
      </c>
      <c r="BE32" s="31">
        <f t="shared" si="10"/>
        <v>0</v>
      </c>
      <c r="BF32" s="31">
        <f t="shared" si="10"/>
        <v>0</v>
      </c>
      <c r="BG32" s="31">
        <f t="shared" si="10"/>
        <v>0</v>
      </c>
      <c r="BH32" s="31">
        <f t="shared" si="10"/>
        <v>0</v>
      </c>
      <c r="BI32" s="31">
        <f t="shared" si="10"/>
        <v>0</v>
      </c>
      <c r="BJ32" s="31">
        <f t="shared" si="10"/>
        <v>300</v>
      </c>
      <c r="BK32" s="31">
        <f t="shared" si="10"/>
        <v>0</v>
      </c>
      <c r="BL32" s="31">
        <f t="shared" si="10"/>
        <v>0</v>
      </c>
      <c r="BM32" s="31">
        <f t="shared" si="10"/>
        <v>0</v>
      </c>
      <c r="BN32" s="31">
        <f t="shared" si="10"/>
        <v>300</v>
      </c>
      <c r="BO32" s="31">
        <f t="shared" si="10"/>
        <v>0</v>
      </c>
      <c r="BP32" s="31">
        <f t="shared" si="10"/>
        <v>0</v>
      </c>
      <c r="BQ32" s="31">
        <f t="shared" si="10"/>
        <v>0</v>
      </c>
      <c r="BR32" s="31">
        <f t="shared" ref="BR32:CM32" si="11">BR33+BR34+BR35+BR36+BR37+BR38</f>
        <v>100</v>
      </c>
      <c r="BS32" s="31">
        <f t="shared" si="11"/>
        <v>0</v>
      </c>
      <c r="BT32" s="31">
        <f t="shared" si="11"/>
        <v>300</v>
      </c>
      <c r="BU32" s="31">
        <f t="shared" si="11"/>
        <v>0</v>
      </c>
      <c r="BV32" s="31">
        <f t="shared" si="11"/>
        <v>0</v>
      </c>
      <c r="BW32" s="31">
        <f t="shared" si="11"/>
        <v>0</v>
      </c>
      <c r="BX32" s="31">
        <f t="shared" si="11"/>
        <v>0</v>
      </c>
      <c r="BY32" s="31">
        <f t="shared" si="11"/>
        <v>0</v>
      </c>
      <c r="BZ32" s="31">
        <f t="shared" si="11"/>
        <v>0</v>
      </c>
      <c r="CA32" s="31">
        <f t="shared" si="11"/>
        <v>0</v>
      </c>
      <c r="CB32" s="31">
        <f t="shared" si="11"/>
        <v>0</v>
      </c>
      <c r="CC32" s="31">
        <f t="shared" si="11"/>
        <v>550</v>
      </c>
      <c r="CD32" s="31">
        <f t="shared" si="11"/>
        <v>0</v>
      </c>
      <c r="CE32" s="31">
        <f t="shared" si="11"/>
        <v>0</v>
      </c>
      <c r="CF32" s="31">
        <f t="shared" si="11"/>
        <v>0</v>
      </c>
      <c r="CG32" s="31">
        <f t="shared" si="11"/>
        <v>0</v>
      </c>
      <c r="CH32" s="31">
        <f t="shared" si="11"/>
        <v>300</v>
      </c>
      <c r="CI32" s="31">
        <f t="shared" si="11"/>
        <v>0</v>
      </c>
      <c r="CJ32" s="31">
        <f t="shared" si="11"/>
        <v>13951</v>
      </c>
      <c r="CK32" s="31">
        <f t="shared" si="11"/>
        <v>8292</v>
      </c>
      <c r="CL32" s="31">
        <f t="shared" si="11"/>
        <v>9755</v>
      </c>
      <c r="CM32" s="31">
        <f t="shared" si="11"/>
        <v>6734</v>
      </c>
    </row>
    <row r="33" spans="1:91" s="44" customFormat="1" x14ac:dyDescent="0.25">
      <c r="A33" s="46" t="s">
        <v>30</v>
      </c>
      <c r="B33" s="34" t="s">
        <v>31</v>
      </c>
      <c r="C33" s="29">
        <f t="shared" ref="C33:C38" si="12">D33</f>
        <v>14720</v>
      </c>
      <c r="D33" s="36">
        <f>SUM(E33:CM33)</f>
        <v>14720</v>
      </c>
      <c r="E33" s="26">
        <v>900</v>
      </c>
      <c r="F33" s="26">
        <v>0</v>
      </c>
      <c r="G33" s="26">
        <v>600</v>
      </c>
      <c r="H33" s="26"/>
      <c r="I33" s="26">
        <v>0</v>
      </c>
      <c r="J33" s="26">
        <v>1170</v>
      </c>
      <c r="K33" s="26"/>
      <c r="L33" s="26"/>
      <c r="M33" s="26">
        <v>300</v>
      </c>
      <c r="N33" s="26"/>
      <c r="O33" s="26">
        <v>300</v>
      </c>
      <c r="P33" s="26">
        <v>900</v>
      </c>
      <c r="Q33" s="26">
        <v>800</v>
      </c>
      <c r="R33" s="26">
        <v>300</v>
      </c>
      <c r="S33" s="26">
        <v>300</v>
      </c>
      <c r="T33" s="26"/>
      <c r="U33" s="26">
        <v>0</v>
      </c>
      <c r="V33" s="26">
        <v>300</v>
      </c>
      <c r="W33" s="26">
        <v>0</v>
      </c>
      <c r="X33" s="26"/>
      <c r="Y33" s="26"/>
      <c r="Z33" s="26">
        <v>900</v>
      </c>
      <c r="AA33" s="26">
        <v>300</v>
      </c>
      <c r="AB33" s="26">
        <v>550</v>
      </c>
      <c r="AC33" s="26">
        <v>0</v>
      </c>
      <c r="AD33" s="26"/>
      <c r="AE33" s="26">
        <v>250</v>
      </c>
      <c r="AF33" s="26"/>
      <c r="AG33" s="26">
        <v>250</v>
      </c>
      <c r="AH33" s="26"/>
      <c r="AI33" s="26"/>
      <c r="AJ33" s="26"/>
      <c r="AK33" s="26"/>
      <c r="AL33" s="26"/>
      <c r="AM33" s="26">
        <v>0</v>
      </c>
      <c r="AN33" s="26"/>
      <c r="AO33" s="26"/>
      <c r="AP33" s="26">
        <v>350</v>
      </c>
      <c r="AQ33" s="26"/>
      <c r="AR33" s="26">
        <v>300</v>
      </c>
      <c r="AS33" s="26">
        <v>300</v>
      </c>
      <c r="AT33" s="26">
        <v>0</v>
      </c>
      <c r="AU33" s="26"/>
      <c r="AV33" s="26"/>
      <c r="AW33" s="26"/>
      <c r="AX33" s="26"/>
      <c r="AY33" s="26"/>
      <c r="AZ33" s="26"/>
      <c r="BA33" s="26"/>
      <c r="BB33" s="26"/>
      <c r="BC33" s="26"/>
      <c r="BD33" s="26">
        <v>0</v>
      </c>
      <c r="BE33" s="26"/>
      <c r="BF33" s="26"/>
      <c r="BG33" s="26"/>
      <c r="BH33" s="26"/>
      <c r="BI33" s="26"/>
      <c r="BJ33" s="26">
        <v>300</v>
      </c>
      <c r="BK33" s="26"/>
      <c r="BL33" s="26"/>
      <c r="BM33" s="26"/>
      <c r="BN33" s="26">
        <v>300</v>
      </c>
      <c r="BO33" s="26"/>
      <c r="BP33" s="26"/>
      <c r="BQ33" s="26"/>
      <c r="BR33" s="26"/>
      <c r="BS33" s="26"/>
      <c r="BT33" s="26">
        <v>300</v>
      </c>
      <c r="BU33" s="26">
        <v>0</v>
      </c>
      <c r="BV33" s="26"/>
      <c r="BW33" s="26"/>
      <c r="BX33" s="26"/>
      <c r="BY33" s="26"/>
      <c r="BZ33" s="26"/>
      <c r="CA33" s="26"/>
      <c r="CB33" s="26">
        <v>0</v>
      </c>
      <c r="CC33" s="26">
        <v>550</v>
      </c>
      <c r="CD33" s="26"/>
      <c r="CE33" s="26"/>
      <c r="CF33" s="26"/>
      <c r="CG33" s="26"/>
      <c r="CH33" s="26">
        <v>300</v>
      </c>
      <c r="CI33" s="26"/>
      <c r="CJ33" s="26">
        <v>1200</v>
      </c>
      <c r="CK33" s="26">
        <v>950</v>
      </c>
      <c r="CL33" s="26">
        <v>600</v>
      </c>
      <c r="CM33" s="26">
        <v>1150</v>
      </c>
    </row>
    <row r="34" spans="1:91" x14ac:dyDescent="0.25">
      <c r="A34" s="47"/>
      <c r="B34" s="48" t="s">
        <v>32</v>
      </c>
      <c r="C34" s="29">
        <f t="shared" si="12"/>
        <v>0</v>
      </c>
      <c r="D34" s="36">
        <f t="shared" ref="D34:D38" si="13">SUM(E34:CM34)</f>
        <v>0</v>
      </c>
      <c r="E34" s="43"/>
      <c r="F34" s="43"/>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c r="CG34" s="26"/>
      <c r="CH34" s="26"/>
      <c r="CI34" s="26"/>
      <c r="CJ34" s="26"/>
      <c r="CK34" s="26"/>
      <c r="CL34" s="26"/>
      <c r="CM34" s="26"/>
    </row>
    <row r="35" spans="1:91" x14ac:dyDescent="0.25">
      <c r="A35" s="47"/>
      <c r="B35" s="48" t="s">
        <v>33</v>
      </c>
      <c r="C35" s="29">
        <f t="shared" si="12"/>
        <v>0</v>
      </c>
      <c r="D35" s="36">
        <f t="shared" si="13"/>
        <v>0</v>
      </c>
      <c r="E35" s="26"/>
      <c r="F35" s="43"/>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BZ35" s="26"/>
      <c r="CA35" s="26"/>
      <c r="CB35" s="26"/>
      <c r="CC35" s="26"/>
      <c r="CD35" s="26"/>
      <c r="CE35" s="26"/>
      <c r="CF35" s="26"/>
      <c r="CG35" s="26"/>
      <c r="CH35" s="26"/>
      <c r="CI35" s="26"/>
      <c r="CJ35" s="26"/>
      <c r="CK35" s="26"/>
      <c r="CL35" s="26"/>
      <c r="CM35" s="26"/>
    </row>
    <row r="36" spans="1:91" x14ac:dyDescent="0.25">
      <c r="A36" s="47"/>
      <c r="B36" s="48" t="s">
        <v>34</v>
      </c>
      <c r="C36" s="29">
        <f t="shared" si="12"/>
        <v>0</v>
      </c>
      <c r="D36" s="36">
        <f t="shared" si="13"/>
        <v>0</v>
      </c>
      <c r="E36" s="26"/>
      <c r="F36" s="43"/>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row>
    <row r="37" spans="1:91" s="44" customFormat="1" x14ac:dyDescent="0.25">
      <c r="A37" s="46" t="s">
        <v>35</v>
      </c>
      <c r="B37" s="34" t="s">
        <v>36</v>
      </c>
      <c r="C37" s="29">
        <f t="shared" si="12"/>
        <v>34832</v>
      </c>
      <c r="D37" s="36">
        <f t="shared" si="13"/>
        <v>34832</v>
      </c>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v>12751</v>
      </c>
      <c r="CK37" s="26">
        <v>7342</v>
      </c>
      <c r="CL37" s="26">
        <v>9155</v>
      </c>
      <c r="CM37" s="26">
        <v>5584</v>
      </c>
    </row>
    <row r="38" spans="1:91" s="44" customFormat="1" x14ac:dyDescent="0.25">
      <c r="A38" s="46" t="s">
        <v>37</v>
      </c>
      <c r="B38" s="34" t="s">
        <v>38</v>
      </c>
      <c r="C38" s="29">
        <f t="shared" si="12"/>
        <v>2518</v>
      </c>
      <c r="D38" s="36">
        <f t="shared" si="13"/>
        <v>2518</v>
      </c>
      <c r="E38" s="26">
        <v>2418</v>
      </c>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v>100</v>
      </c>
      <c r="BS38" s="26"/>
      <c r="BT38" s="26"/>
      <c r="BU38" s="26"/>
      <c r="BV38" s="26"/>
      <c r="BW38" s="26"/>
      <c r="BX38" s="26"/>
      <c r="BY38" s="26"/>
      <c r="BZ38" s="26"/>
      <c r="CA38" s="26"/>
      <c r="CB38" s="26"/>
      <c r="CC38" s="26"/>
      <c r="CD38" s="26"/>
      <c r="CE38" s="26"/>
      <c r="CF38" s="26"/>
      <c r="CG38" s="26"/>
      <c r="CH38" s="26"/>
      <c r="CI38" s="26"/>
      <c r="CJ38" s="26"/>
      <c r="CK38" s="26"/>
      <c r="CL38" s="26"/>
      <c r="CM38" s="26"/>
    </row>
    <row r="39" spans="1:91" s="32" customFormat="1" x14ac:dyDescent="0.25">
      <c r="A39" s="18">
        <v>3</v>
      </c>
      <c r="B39" s="27" t="s">
        <v>39</v>
      </c>
      <c r="C39" s="29">
        <f>C40+C41</f>
        <v>514710</v>
      </c>
      <c r="D39" s="29">
        <f>D40+D41</f>
        <v>514710</v>
      </c>
      <c r="E39" s="29">
        <f t="shared" ref="D39:BO39" si="14">E40+E41</f>
        <v>18000</v>
      </c>
      <c r="F39" s="29">
        <f t="shared" si="14"/>
        <v>5000</v>
      </c>
      <c r="G39" s="29">
        <f t="shared" si="14"/>
        <v>0</v>
      </c>
      <c r="H39" s="29">
        <f t="shared" si="14"/>
        <v>0</v>
      </c>
      <c r="I39" s="29">
        <f t="shared" si="14"/>
        <v>0</v>
      </c>
      <c r="J39" s="29">
        <f t="shared" si="14"/>
        <v>0</v>
      </c>
      <c r="K39" s="29">
        <f t="shared" si="14"/>
        <v>0</v>
      </c>
      <c r="L39" s="29">
        <f t="shared" si="14"/>
        <v>0</v>
      </c>
      <c r="M39" s="29">
        <f t="shared" si="14"/>
        <v>0</v>
      </c>
      <c r="N39" s="29">
        <f t="shared" si="14"/>
        <v>0</v>
      </c>
      <c r="O39" s="29">
        <f t="shared" si="14"/>
        <v>0</v>
      </c>
      <c r="P39" s="29">
        <f t="shared" si="14"/>
        <v>26229</v>
      </c>
      <c r="Q39" s="29">
        <f t="shared" si="14"/>
        <v>18183</v>
      </c>
      <c r="R39" s="29">
        <f t="shared" si="14"/>
        <v>20775</v>
      </c>
      <c r="S39" s="29">
        <f t="shared" si="14"/>
        <v>18918</v>
      </c>
      <c r="T39" s="29">
        <f t="shared" si="14"/>
        <v>32976</v>
      </c>
      <c r="U39" s="29">
        <f t="shared" si="14"/>
        <v>13426</v>
      </c>
      <c r="V39" s="29">
        <f t="shared" si="14"/>
        <v>42661</v>
      </c>
      <c r="W39" s="29">
        <f t="shared" si="14"/>
        <v>20031</v>
      </c>
      <c r="X39" s="29">
        <f t="shared" si="14"/>
        <v>24424</v>
      </c>
      <c r="Y39" s="29">
        <f t="shared" si="14"/>
        <v>20303</v>
      </c>
      <c r="Z39" s="29">
        <f t="shared" si="14"/>
        <v>28447</v>
      </c>
      <c r="AA39" s="29">
        <f t="shared" si="14"/>
        <v>21531</v>
      </c>
      <c r="AB39" s="29">
        <f t="shared" si="14"/>
        <v>20973</v>
      </c>
      <c r="AC39" s="29">
        <f t="shared" si="14"/>
        <v>23809</v>
      </c>
      <c r="AD39" s="29">
        <f t="shared" si="14"/>
        <v>11464</v>
      </c>
      <c r="AE39" s="29">
        <f t="shared" si="14"/>
        <v>11049</v>
      </c>
      <c r="AF39" s="29">
        <f t="shared" si="14"/>
        <v>10806</v>
      </c>
      <c r="AG39" s="29">
        <f t="shared" si="14"/>
        <v>11601</v>
      </c>
      <c r="AH39" s="29">
        <f t="shared" si="14"/>
        <v>10057</v>
      </c>
      <c r="AI39" s="29">
        <f t="shared" si="14"/>
        <v>7730</v>
      </c>
      <c r="AJ39" s="29">
        <f t="shared" si="14"/>
        <v>9643</v>
      </c>
      <c r="AK39" s="29">
        <f t="shared" si="14"/>
        <v>20966</v>
      </c>
      <c r="AL39" s="29">
        <f t="shared" si="14"/>
        <v>17166</v>
      </c>
      <c r="AM39" s="29">
        <f t="shared" si="14"/>
        <v>13883</v>
      </c>
      <c r="AN39" s="29">
        <f t="shared" si="14"/>
        <v>16404</v>
      </c>
      <c r="AO39" s="29">
        <f t="shared" si="14"/>
        <v>10921</v>
      </c>
      <c r="AP39" s="29">
        <f t="shared" si="14"/>
        <v>7334</v>
      </c>
      <c r="AQ39" s="29">
        <f t="shared" si="14"/>
        <v>0</v>
      </c>
      <c r="AR39" s="29">
        <f t="shared" si="14"/>
        <v>0</v>
      </c>
      <c r="AS39" s="29">
        <f t="shared" si="14"/>
        <v>0</v>
      </c>
      <c r="AT39" s="29">
        <f t="shared" si="14"/>
        <v>0</v>
      </c>
      <c r="AU39" s="29">
        <f t="shared" si="14"/>
        <v>0</v>
      </c>
      <c r="AV39" s="29">
        <f t="shared" si="14"/>
        <v>0</v>
      </c>
      <c r="AW39" s="29">
        <f t="shared" si="14"/>
        <v>0</v>
      </c>
      <c r="AX39" s="29">
        <f t="shared" si="14"/>
        <v>0</v>
      </c>
      <c r="AY39" s="29">
        <f t="shared" si="14"/>
        <v>0</v>
      </c>
      <c r="AZ39" s="29">
        <f t="shared" si="14"/>
        <v>0</v>
      </c>
      <c r="BA39" s="29">
        <f t="shared" si="14"/>
        <v>0</v>
      </c>
      <c r="BB39" s="29">
        <f t="shared" si="14"/>
        <v>0</v>
      </c>
      <c r="BC39" s="29">
        <f t="shared" si="14"/>
        <v>0</v>
      </c>
      <c r="BD39" s="29">
        <f t="shared" si="14"/>
        <v>0</v>
      </c>
      <c r="BE39" s="29">
        <f t="shared" si="14"/>
        <v>0</v>
      </c>
      <c r="BF39" s="29">
        <f t="shared" si="14"/>
        <v>0</v>
      </c>
      <c r="BG39" s="29">
        <f t="shared" si="14"/>
        <v>0</v>
      </c>
      <c r="BH39" s="29">
        <f t="shared" si="14"/>
        <v>0</v>
      </c>
      <c r="BI39" s="29">
        <f t="shared" si="14"/>
        <v>0</v>
      </c>
      <c r="BJ39" s="29">
        <f t="shared" si="14"/>
        <v>0</v>
      </c>
      <c r="BK39" s="29">
        <f t="shared" si="14"/>
        <v>0</v>
      </c>
      <c r="BL39" s="29">
        <f t="shared" si="14"/>
        <v>0</v>
      </c>
      <c r="BM39" s="29">
        <f t="shared" si="14"/>
        <v>0</v>
      </c>
      <c r="BN39" s="29">
        <f t="shared" si="14"/>
        <v>0</v>
      </c>
      <c r="BO39" s="29">
        <f t="shared" si="14"/>
        <v>0</v>
      </c>
      <c r="BP39" s="29">
        <f t="shared" ref="BP39:CM39" si="15">BP40+BP41</f>
        <v>0</v>
      </c>
      <c r="BQ39" s="29">
        <f t="shared" si="15"/>
        <v>0</v>
      </c>
      <c r="BR39" s="29">
        <f t="shared" si="15"/>
        <v>0</v>
      </c>
      <c r="BS39" s="29">
        <f t="shared" si="15"/>
        <v>0</v>
      </c>
      <c r="BT39" s="29">
        <f t="shared" si="15"/>
        <v>0</v>
      </c>
      <c r="BU39" s="29">
        <f t="shared" si="15"/>
        <v>0</v>
      </c>
      <c r="BV39" s="29">
        <f t="shared" si="15"/>
        <v>0</v>
      </c>
      <c r="BW39" s="29">
        <f t="shared" si="15"/>
        <v>0</v>
      </c>
      <c r="BX39" s="29">
        <f t="shared" si="15"/>
        <v>0</v>
      </c>
      <c r="BY39" s="29">
        <f t="shared" si="15"/>
        <v>0</v>
      </c>
      <c r="BZ39" s="29">
        <f t="shared" si="15"/>
        <v>0</v>
      </c>
      <c r="CA39" s="29">
        <f t="shared" si="15"/>
        <v>0</v>
      </c>
      <c r="CB39" s="29">
        <f t="shared" si="15"/>
        <v>0</v>
      </c>
      <c r="CC39" s="29">
        <f t="shared" si="15"/>
        <v>0</v>
      </c>
      <c r="CD39" s="29">
        <f t="shared" si="15"/>
        <v>0</v>
      </c>
      <c r="CE39" s="29">
        <f t="shared" si="15"/>
        <v>0</v>
      </c>
      <c r="CF39" s="29">
        <f t="shared" si="15"/>
        <v>0</v>
      </c>
      <c r="CG39" s="29">
        <f t="shared" si="15"/>
        <v>0</v>
      </c>
      <c r="CH39" s="29">
        <f t="shared" si="15"/>
        <v>0</v>
      </c>
      <c r="CI39" s="29">
        <f t="shared" si="15"/>
        <v>0</v>
      </c>
      <c r="CJ39" s="29">
        <f t="shared" si="15"/>
        <v>0</v>
      </c>
      <c r="CK39" s="29">
        <f t="shared" si="15"/>
        <v>0</v>
      </c>
      <c r="CL39" s="29">
        <f t="shared" si="15"/>
        <v>0</v>
      </c>
      <c r="CM39" s="29">
        <f t="shared" si="15"/>
        <v>0</v>
      </c>
    </row>
    <row r="40" spans="1:91" s="44" customFormat="1" x14ac:dyDescent="0.25">
      <c r="A40" s="33" t="s">
        <v>40</v>
      </c>
      <c r="B40" s="34" t="s">
        <v>16</v>
      </c>
      <c r="C40" s="36">
        <f>D40</f>
        <v>379835</v>
      </c>
      <c r="D40" s="36">
        <f>SUM(E40:CM40)</f>
        <v>379835</v>
      </c>
      <c r="E40" s="26"/>
      <c r="F40" s="26"/>
      <c r="G40" s="26"/>
      <c r="H40" s="26"/>
      <c r="I40" s="26"/>
      <c r="J40" s="26"/>
      <c r="K40" s="26"/>
      <c r="L40" s="26"/>
      <c r="M40" s="26"/>
      <c r="N40" s="26"/>
      <c r="O40" s="26"/>
      <c r="P40" s="26">
        <v>21379</v>
      </c>
      <c r="Q40" s="26">
        <v>16559</v>
      </c>
      <c r="R40" s="26">
        <v>17103</v>
      </c>
      <c r="S40" s="26">
        <v>15595</v>
      </c>
      <c r="T40" s="26">
        <v>24759</v>
      </c>
      <c r="U40" s="26">
        <v>11926</v>
      </c>
      <c r="V40" s="26">
        <v>32669</v>
      </c>
      <c r="W40" s="26">
        <v>14791</v>
      </c>
      <c r="X40" s="26">
        <v>17981</v>
      </c>
      <c r="Y40" s="26">
        <v>17093</v>
      </c>
      <c r="Z40" s="26">
        <v>23266</v>
      </c>
      <c r="AA40" s="26">
        <v>18632</v>
      </c>
      <c r="AB40" s="26">
        <v>17024</v>
      </c>
      <c r="AC40" s="26">
        <v>14480</v>
      </c>
      <c r="AD40" s="26">
        <v>7440</v>
      </c>
      <c r="AE40" s="26">
        <v>9672</v>
      </c>
      <c r="AF40" s="26">
        <v>6605</v>
      </c>
      <c r="AG40" s="26">
        <v>7520</v>
      </c>
      <c r="AH40" s="26">
        <v>7123</v>
      </c>
      <c r="AI40" s="26">
        <v>6238</v>
      </c>
      <c r="AJ40" s="26">
        <v>8345</v>
      </c>
      <c r="AK40" s="26">
        <v>13928</v>
      </c>
      <c r="AL40" s="26">
        <v>12449</v>
      </c>
      <c r="AM40" s="26">
        <v>11305</v>
      </c>
      <c r="AN40" s="26">
        <v>10905</v>
      </c>
      <c r="AO40" s="26">
        <v>8403</v>
      </c>
      <c r="AP40" s="26">
        <v>6645</v>
      </c>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c r="CC40" s="26"/>
      <c r="CD40" s="26"/>
      <c r="CE40" s="26"/>
      <c r="CF40" s="26"/>
      <c r="CG40" s="26"/>
      <c r="CH40" s="26"/>
      <c r="CI40" s="26"/>
      <c r="CJ40" s="26"/>
      <c r="CK40" s="26"/>
      <c r="CL40" s="26"/>
      <c r="CM40" s="26"/>
    </row>
    <row r="41" spans="1:91" s="44" customFormat="1" x14ac:dyDescent="0.25">
      <c r="A41" s="33" t="s">
        <v>41</v>
      </c>
      <c r="B41" s="34" t="s">
        <v>38</v>
      </c>
      <c r="C41" s="36">
        <f>D41</f>
        <v>134875</v>
      </c>
      <c r="D41" s="36">
        <f>SUM(E41:CM41)</f>
        <v>134875</v>
      </c>
      <c r="E41" s="26">
        <v>18000</v>
      </c>
      <c r="F41" s="26">
        <v>5000</v>
      </c>
      <c r="G41" s="26">
        <v>0</v>
      </c>
      <c r="H41" s="26"/>
      <c r="I41" s="26"/>
      <c r="J41" s="26"/>
      <c r="K41" s="26"/>
      <c r="L41" s="26"/>
      <c r="M41" s="26"/>
      <c r="N41" s="26"/>
      <c r="O41" s="26"/>
      <c r="P41" s="26">
        <v>4850</v>
      </c>
      <c r="Q41" s="26">
        <v>1624</v>
      </c>
      <c r="R41" s="26">
        <v>3672</v>
      </c>
      <c r="S41" s="26">
        <v>3323</v>
      </c>
      <c r="T41" s="26">
        <v>8217</v>
      </c>
      <c r="U41" s="26">
        <v>1500</v>
      </c>
      <c r="V41" s="26">
        <v>9992</v>
      </c>
      <c r="W41" s="26">
        <v>5240</v>
      </c>
      <c r="X41" s="26">
        <v>6443</v>
      </c>
      <c r="Y41" s="26">
        <v>3210</v>
      </c>
      <c r="Z41" s="26">
        <v>5181</v>
      </c>
      <c r="AA41" s="26">
        <v>2899</v>
      </c>
      <c r="AB41" s="26">
        <v>3949</v>
      </c>
      <c r="AC41" s="26">
        <v>9329</v>
      </c>
      <c r="AD41" s="26">
        <v>4024</v>
      </c>
      <c r="AE41" s="26">
        <v>1377</v>
      </c>
      <c r="AF41" s="26">
        <v>4201</v>
      </c>
      <c r="AG41" s="26">
        <v>4081</v>
      </c>
      <c r="AH41" s="26">
        <v>2934</v>
      </c>
      <c r="AI41" s="26">
        <v>1492</v>
      </c>
      <c r="AJ41" s="26">
        <v>1298</v>
      </c>
      <c r="AK41" s="26">
        <v>7038</v>
      </c>
      <c r="AL41" s="26">
        <v>4717</v>
      </c>
      <c r="AM41" s="26">
        <v>2578</v>
      </c>
      <c r="AN41" s="26">
        <v>5499</v>
      </c>
      <c r="AO41" s="26">
        <v>2518</v>
      </c>
      <c r="AP41" s="26">
        <v>689</v>
      </c>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6"/>
      <c r="CC41" s="26"/>
      <c r="CD41" s="26"/>
      <c r="CE41" s="26"/>
      <c r="CF41" s="26"/>
      <c r="CG41" s="26"/>
      <c r="CH41" s="26"/>
      <c r="CI41" s="26"/>
      <c r="CJ41" s="26"/>
      <c r="CK41" s="26"/>
      <c r="CL41" s="26"/>
      <c r="CM41" s="26"/>
    </row>
    <row r="42" spans="1:91" s="32" customFormat="1" x14ac:dyDescent="0.25">
      <c r="A42" s="18">
        <v>4</v>
      </c>
      <c r="B42" s="27" t="s">
        <v>42</v>
      </c>
      <c r="C42" s="29">
        <f>C43+C44</f>
        <v>8350</v>
      </c>
      <c r="D42" s="29">
        <f>D43+D44</f>
        <v>8350</v>
      </c>
      <c r="E42" s="31">
        <v>0</v>
      </c>
      <c r="F42" s="31">
        <v>0</v>
      </c>
      <c r="G42" s="31">
        <v>0</v>
      </c>
      <c r="H42" s="31">
        <v>0</v>
      </c>
      <c r="I42" s="31">
        <v>0</v>
      </c>
      <c r="J42" s="31">
        <v>0</v>
      </c>
      <c r="K42" s="31">
        <v>0</v>
      </c>
      <c r="L42" s="31">
        <v>0</v>
      </c>
      <c r="M42" s="31">
        <v>0</v>
      </c>
      <c r="N42" s="31">
        <v>0</v>
      </c>
      <c r="O42" s="31">
        <v>0</v>
      </c>
      <c r="P42" s="31">
        <v>0</v>
      </c>
      <c r="Q42" s="31">
        <v>0</v>
      </c>
      <c r="R42" s="31">
        <v>0</v>
      </c>
      <c r="S42" s="31">
        <v>0</v>
      </c>
      <c r="T42" s="31">
        <v>0</v>
      </c>
      <c r="U42" s="31">
        <v>0</v>
      </c>
      <c r="V42" s="31">
        <v>0</v>
      </c>
      <c r="W42" s="31">
        <v>0</v>
      </c>
      <c r="X42" s="31">
        <v>0</v>
      </c>
      <c r="Y42" s="31">
        <v>0</v>
      </c>
      <c r="Z42" s="31">
        <v>0</v>
      </c>
      <c r="AA42" s="31">
        <v>0</v>
      </c>
      <c r="AB42" s="31">
        <v>0</v>
      </c>
      <c r="AC42" s="31">
        <v>0</v>
      </c>
      <c r="AD42" s="31">
        <v>0</v>
      </c>
      <c r="AE42" s="31">
        <v>0</v>
      </c>
      <c r="AF42" s="31">
        <v>0</v>
      </c>
      <c r="AG42" s="31">
        <v>0</v>
      </c>
      <c r="AH42" s="31">
        <v>0</v>
      </c>
      <c r="AI42" s="31">
        <v>0</v>
      </c>
      <c r="AJ42" s="31">
        <v>0</v>
      </c>
      <c r="AK42" s="31">
        <v>0</v>
      </c>
      <c r="AL42" s="31">
        <v>0</v>
      </c>
      <c r="AM42" s="31">
        <v>0</v>
      </c>
      <c r="AN42" s="31">
        <v>0</v>
      </c>
      <c r="AO42" s="31">
        <v>0</v>
      </c>
      <c r="AP42" s="31">
        <v>0</v>
      </c>
      <c r="AQ42" s="31">
        <v>0</v>
      </c>
      <c r="AR42" s="31">
        <v>0</v>
      </c>
      <c r="AS42" s="31">
        <v>0</v>
      </c>
      <c r="AT42" s="31">
        <v>0</v>
      </c>
      <c r="AU42" s="31">
        <v>0</v>
      </c>
      <c r="AV42" s="31">
        <v>0</v>
      </c>
      <c r="AW42" s="31">
        <v>0</v>
      </c>
      <c r="AX42" s="31">
        <v>0</v>
      </c>
      <c r="AY42" s="31">
        <v>0</v>
      </c>
      <c r="AZ42" s="31">
        <v>0</v>
      </c>
      <c r="BA42" s="31">
        <v>0</v>
      </c>
      <c r="BB42" s="31">
        <v>0</v>
      </c>
      <c r="BC42" s="31">
        <v>0</v>
      </c>
      <c r="BD42" s="31">
        <v>0</v>
      </c>
      <c r="BE42" s="31">
        <v>0</v>
      </c>
      <c r="BF42" s="31">
        <v>0</v>
      </c>
      <c r="BG42" s="31">
        <v>0</v>
      </c>
      <c r="BH42" s="31">
        <v>0</v>
      </c>
      <c r="BI42" s="31">
        <v>0</v>
      </c>
      <c r="BJ42" s="31">
        <v>0</v>
      </c>
      <c r="BK42" s="31">
        <v>0</v>
      </c>
      <c r="BL42" s="31">
        <v>0</v>
      </c>
      <c r="BM42" s="31">
        <v>0</v>
      </c>
      <c r="BN42" s="31">
        <v>0</v>
      </c>
      <c r="BO42" s="31">
        <v>0</v>
      </c>
      <c r="BP42" s="31">
        <v>0</v>
      </c>
      <c r="BQ42" s="31">
        <v>0</v>
      </c>
      <c r="BR42" s="31">
        <v>0</v>
      </c>
      <c r="BS42" s="31">
        <v>0</v>
      </c>
      <c r="BT42" s="31">
        <v>0</v>
      </c>
      <c r="BU42" s="31">
        <v>0</v>
      </c>
      <c r="BV42" s="31">
        <v>0</v>
      </c>
      <c r="BW42" s="31">
        <v>0</v>
      </c>
      <c r="BX42" s="31">
        <v>0</v>
      </c>
      <c r="BY42" s="31">
        <v>0</v>
      </c>
      <c r="BZ42" s="31">
        <v>0</v>
      </c>
      <c r="CA42" s="31">
        <v>0</v>
      </c>
      <c r="CB42" s="31">
        <v>0</v>
      </c>
      <c r="CC42" s="31">
        <v>0</v>
      </c>
      <c r="CD42" s="31">
        <v>0</v>
      </c>
      <c r="CE42" s="31">
        <v>0</v>
      </c>
      <c r="CF42" s="31">
        <v>0</v>
      </c>
      <c r="CG42" s="31">
        <v>0</v>
      </c>
      <c r="CH42" s="31">
        <v>8340</v>
      </c>
      <c r="CI42" s="31">
        <v>0</v>
      </c>
      <c r="CJ42" s="31">
        <v>0</v>
      </c>
      <c r="CK42" s="31">
        <v>0</v>
      </c>
      <c r="CL42" s="31">
        <v>0</v>
      </c>
      <c r="CM42" s="31">
        <v>0</v>
      </c>
    </row>
    <row r="43" spans="1:91" s="44" customFormat="1" x14ac:dyDescent="0.25">
      <c r="A43" s="33" t="s">
        <v>43</v>
      </c>
      <c r="B43" s="34" t="s">
        <v>16</v>
      </c>
      <c r="C43" s="36">
        <f>D43</f>
        <v>8350</v>
      </c>
      <c r="D43" s="36">
        <f>SUM(E43:CM43)</f>
        <v>8350</v>
      </c>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6"/>
      <c r="CC43" s="26"/>
      <c r="CD43" s="26"/>
      <c r="CE43" s="26"/>
      <c r="CF43" s="26"/>
      <c r="CG43" s="26"/>
      <c r="CH43" s="26">
        <v>8350</v>
      </c>
      <c r="CI43" s="26"/>
      <c r="CJ43" s="26"/>
      <c r="CK43" s="26"/>
      <c r="CL43" s="26"/>
      <c r="CM43" s="26"/>
    </row>
    <row r="44" spans="1:91" s="44" customFormat="1" x14ac:dyDescent="0.25">
      <c r="A44" s="33" t="s">
        <v>44</v>
      </c>
      <c r="B44" s="34" t="s">
        <v>38</v>
      </c>
      <c r="C44" s="36">
        <v>0</v>
      </c>
      <c r="D44" s="36">
        <v>0</v>
      </c>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c r="CA44" s="26"/>
      <c r="CB44" s="26"/>
      <c r="CC44" s="26"/>
      <c r="CD44" s="26"/>
      <c r="CE44" s="26"/>
      <c r="CF44" s="26"/>
      <c r="CG44" s="26"/>
      <c r="CH44" s="26"/>
      <c r="CI44" s="26"/>
      <c r="CJ44" s="26"/>
      <c r="CK44" s="26"/>
      <c r="CL44" s="26"/>
      <c r="CM44" s="26"/>
    </row>
    <row r="45" spans="1:91" s="32" customFormat="1" x14ac:dyDescent="0.25">
      <c r="A45" s="18">
        <v>5</v>
      </c>
      <c r="B45" s="27" t="s">
        <v>45</v>
      </c>
      <c r="C45" s="29">
        <v>6000</v>
      </c>
      <c r="D45" s="29">
        <v>6000</v>
      </c>
      <c r="E45" s="31">
        <v>5880</v>
      </c>
      <c r="F45" s="31">
        <v>0</v>
      </c>
      <c r="G45" s="31">
        <v>0</v>
      </c>
      <c r="H45" s="31">
        <v>50</v>
      </c>
      <c r="I45" s="31">
        <v>0</v>
      </c>
      <c r="J45" s="31">
        <v>0</v>
      </c>
      <c r="K45" s="31">
        <v>70</v>
      </c>
      <c r="L45" s="31">
        <v>0</v>
      </c>
      <c r="M45" s="31">
        <v>0</v>
      </c>
      <c r="N45" s="31">
        <v>0</v>
      </c>
      <c r="O45" s="31">
        <v>0</v>
      </c>
      <c r="P45" s="31">
        <v>0</v>
      </c>
      <c r="Q45" s="31">
        <v>0</v>
      </c>
      <c r="R45" s="31">
        <v>0</v>
      </c>
      <c r="S45" s="31">
        <v>0</v>
      </c>
      <c r="T45" s="31">
        <v>0</v>
      </c>
      <c r="U45" s="31">
        <v>0</v>
      </c>
      <c r="V45" s="31">
        <v>0</v>
      </c>
      <c r="W45" s="31">
        <v>0</v>
      </c>
      <c r="X45" s="31">
        <v>0</v>
      </c>
      <c r="Y45" s="31">
        <v>0</v>
      </c>
      <c r="Z45" s="31">
        <v>0</v>
      </c>
      <c r="AA45" s="31">
        <v>0</v>
      </c>
      <c r="AB45" s="31">
        <v>0</v>
      </c>
      <c r="AC45" s="31">
        <v>0</v>
      </c>
      <c r="AD45" s="31">
        <v>0</v>
      </c>
      <c r="AE45" s="31">
        <v>0</v>
      </c>
      <c r="AF45" s="31">
        <v>0</v>
      </c>
      <c r="AG45" s="31">
        <v>0</v>
      </c>
      <c r="AH45" s="31">
        <v>0</v>
      </c>
      <c r="AI45" s="31">
        <v>0</v>
      </c>
      <c r="AJ45" s="31">
        <v>0</v>
      </c>
      <c r="AK45" s="31">
        <v>0</v>
      </c>
      <c r="AL45" s="31">
        <v>0</v>
      </c>
      <c r="AM45" s="31">
        <v>0</v>
      </c>
      <c r="AN45" s="31">
        <v>0</v>
      </c>
      <c r="AO45" s="31">
        <v>0</v>
      </c>
      <c r="AP45" s="31">
        <v>0</v>
      </c>
      <c r="AQ45" s="31">
        <v>0</v>
      </c>
      <c r="AR45" s="31">
        <v>0</v>
      </c>
      <c r="AS45" s="31">
        <v>0</v>
      </c>
      <c r="AT45" s="31">
        <v>0</v>
      </c>
      <c r="AU45" s="31">
        <v>0</v>
      </c>
      <c r="AV45" s="31">
        <v>0</v>
      </c>
      <c r="AW45" s="31">
        <v>0</v>
      </c>
      <c r="AX45" s="31">
        <v>0</v>
      </c>
      <c r="AY45" s="31">
        <v>0</v>
      </c>
      <c r="AZ45" s="31">
        <v>0</v>
      </c>
      <c r="BA45" s="31">
        <v>0</v>
      </c>
      <c r="BB45" s="31">
        <v>0</v>
      </c>
      <c r="BC45" s="31">
        <v>0</v>
      </c>
      <c r="BD45" s="31">
        <v>0</v>
      </c>
      <c r="BE45" s="31">
        <v>0</v>
      </c>
      <c r="BF45" s="31">
        <v>0</v>
      </c>
      <c r="BG45" s="31">
        <v>0</v>
      </c>
      <c r="BH45" s="31">
        <v>0</v>
      </c>
      <c r="BI45" s="31">
        <v>0</v>
      </c>
      <c r="BJ45" s="31">
        <v>0</v>
      </c>
      <c r="BK45" s="31">
        <v>0</v>
      </c>
      <c r="BL45" s="31">
        <v>0</v>
      </c>
      <c r="BM45" s="31">
        <v>0</v>
      </c>
      <c r="BN45" s="31">
        <v>0</v>
      </c>
      <c r="BO45" s="31">
        <v>0</v>
      </c>
      <c r="BP45" s="31">
        <v>0</v>
      </c>
      <c r="BQ45" s="31">
        <v>0</v>
      </c>
      <c r="BR45" s="31">
        <v>0</v>
      </c>
      <c r="BS45" s="31">
        <v>0</v>
      </c>
      <c r="BT45" s="31">
        <v>0</v>
      </c>
      <c r="BU45" s="31">
        <v>0</v>
      </c>
      <c r="BV45" s="31">
        <v>0</v>
      </c>
      <c r="BW45" s="31">
        <v>0</v>
      </c>
      <c r="BX45" s="31">
        <v>0</v>
      </c>
      <c r="BY45" s="31">
        <v>0</v>
      </c>
      <c r="BZ45" s="31">
        <v>0</v>
      </c>
      <c r="CA45" s="31">
        <v>0</v>
      </c>
      <c r="CB45" s="31">
        <v>0</v>
      </c>
      <c r="CC45" s="31">
        <v>0</v>
      </c>
      <c r="CD45" s="31">
        <v>0</v>
      </c>
      <c r="CE45" s="31">
        <v>0</v>
      </c>
      <c r="CF45" s="31">
        <v>0</v>
      </c>
      <c r="CG45" s="31">
        <v>0</v>
      </c>
      <c r="CH45" s="31">
        <v>0</v>
      </c>
      <c r="CI45" s="31">
        <v>0</v>
      </c>
      <c r="CJ45" s="31">
        <v>0</v>
      </c>
      <c r="CK45" s="31">
        <v>0</v>
      </c>
      <c r="CL45" s="31">
        <v>0</v>
      </c>
      <c r="CM45" s="31">
        <v>0</v>
      </c>
    </row>
    <row r="46" spans="1:91" s="44" customFormat="1" x14ac:dyDescent="0.25">
      <c r="A46" s="33" t="s">
        <v>46</v>
      </c>
      <c r="B46" s="34" t="s">
        <v>16</v>
      </c>
      <c r="C46" s="29"/>
      <c r="D46" s="36">
        <v>0</v>
      </c>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6"/>
      <c r="BZ46" s="26"/>
      <c r="CA46" s="26"/>
      <c r="CB46" s="26"/>
      <c r="CC46" s="26"/>
      <c r="CD46" s="26"/>
      <c r="CE46" s="26"/>
      <c r="CF46" s="26"/>
      <c r="CG46" s="26"/>
      <c r="CH46" s="26"/>
      <c r="CI46" s="26"/>
      <c r="CJ46" s="26"/>
      <c r="CK46" s="26"/>
      <c r="CL46" s="26"/>
      <c r="CM46" s="26"/>
    </row>
    <row r="47" spans="1:91" s="44" customFormat="1" x14ac:dyDescent="0.25">
      <c r="A47" s="33" t="s">
        <v>47</v>
      </c>
      <c r="B47" s="34" t="s">
        <v>38</v>
      </c>
      <c r="C47" s="36">
        <v>6000</v>
      </c>
      <c r="D47" s="36">
        <v>6000</v>
      </c>
      <c r="E47" s="26">
        <v>5880</v>
      </c>
      <c r="F47" s="26"/>
      <c r="G47" s="26"/>
      <c r="H47" s="26">
        <v>50</v>
      </c>
      <c r="I47" s="26"/>
      <c r="J47" s="26"/>
      <c r="K47" s="26">
        <v>70</v>
      </c>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26"/>
      <c r="BR47" s="26"/>
      <c r="BS47" s="26"/>
      <c r="BT47" s="26"/>
      <c r="BU47" s="26"/>
      <c r="BV47" s="26"/>
      <c r="BW47" s="26"/>
      <c r="BX47" s="26"/>
      <c r="BY47" s="26"/>
      <c r="BZ47" s="26"/>
      <c r="CA47" s="26"/>
      <c r="CB47" s="26"/>
      <c r="CC47" s="26"/>
      <c r="CD47" s="26"/>
      <c r="CE47" s="26"/>
      <c r="CF47" s="26"/>
      <c r="CG47" s="26"/>
      <c r="CH47" s="26"/>
      <c r="CI47" s="26"/>
      <c r="CJ47" s="26"/>
      <c r="CK47" s="26"/>
      <c r="CL47" s="26"/>
      <c r="CM47" s="26"/>
    </row>
    <row r="48" spans="1:91" x14ac:dyDescent="0.25">
      <c r="A48" s="18">
        <v>6</v>
      </c>
      <c r="B48" s="27" t="s">
        <v>48</v>
      </c>
      <c r="C48" s="25"/>
      <c r="D48" s="36"/>
      <c r="E48" s="26"/>
      <c r="F48" s="43"/>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c r="BV48" s="26"/>
      <c r="BW48" s="26"/>
      <c r="BX48" s="26"/>
      <c r="BY48" s="26"/>
      <c r="BZ48" s="26"/>
      <c r="CA48" s="26"/>
      <c r="CB48" s="26"/>
      <c r="CC48" s="26"/>
      <c r="CD48" s="26"/>
      <c r="CE48" s="26"/>
      <c r="CF48" s="26"/>
      <c r="CG48" s="26"/>
      <c r="CH48" s="26"/>
      <c r="CI48" s="26"/>
      <c r="CJ48" s="26"/>
      <c r="CK48" s="26"/>
      <c r="CL48" s="26"/>
      <c r="CM48" s="26"/>
    </row>
    <row r="49" spans="1:91" x14ac:dyDescent="0.25">
      <c r="A49" s="33" t="s">
        <v>49</v>
      </c>
      <c r="B49" s="34" t="s">
        <v>16</v>
      </c>
      <c r="C49" s="29"/>
      <c r="D49" s="25"/>
      <c r="E49" s="43"/>
      <c r="F49" s="43"/>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6"/>
      <c r="BZ49" s="26"/>
      <c r="CA49" s="26"/>
      <c r="CB49" s="26"/>
      <c r="CC49" s="26"/>
      <c r="CD49" s="26"/>
      <c r="CE49" s="26"/>
      <c r="CF49" s="26"/>
      <c r="CG49" s="26"/>
      <c r="CH49" s="26"/>
      <c r="CI49" s="26"/>
      <c r="CJ49" s="26"/>
      <c r="CK49" s="26"/>
      <c r="CL49" s="26"/>
      <c r="CM49" s="26"/>
    </row>
    <row r="50" spans="1:91" x14ac:dyDescent="0.25">
      <c r="A50" s="33" t="s">
        <v>50</v>
      </c>
      <c r="B50" s="34" t="s">
        <v>38</v>
      </c>
      <c r="C50" s="25"/>
      <c r="D50" s="36"/>
      <c r="E50" s="26"/>
      <c r="F50" s="43"/>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c r="BP50" s="26"/>
      <c r="BQ50" s="26"/>
      <c r="BR50" s="26"/>
      <c r="BS50" s="26"/>
      <c r="BT50" s="26"/>
      <c r="BU50" s="26"/>
      <c r="BV50" s="26"/>
      <c r="BW50" s="26"/>
      <c r="BX50" s="26"/>
      <c r="BY50" s="26"/>
      <c r="BZ50" s="26"/>
      <c r="CA50" s="26"/>
      <c r="CB50" s="26"/>
      <c r="CC50" s="26"/>
      <c r="CD50" s="26"/>
      <c r="CE50" s="26"/>
      <c r="CF50" s="26"/>
      <c r="CG50" s="26"/>
      <c r="CH50" s="26"/>
      <c r="CI50" s="26"/>
      <c r="CJ50" s="26"/>
      <c r="CK50" s="26"/>
      <c r="CL50" s="26"/>
      <c r="CM50" s="26"/>
    </row>
    <row r="51" spans="1:91" s="32" customFormat="1" x14ac:dyDescent="0.25">
      <c r="A51" s="18">
        <v>7</v>
      </c>
      <c r="B51" s="27" t="s">
        <v>51</v>
      </c>
      <c r="C51" s="29">
        <f>C52+C53</f>
        <v>2400</v>
      </c>
      <c r="D51" s="29">
        <f t="shared" ref="D51:BO51" si="16">D52+D53</f>
        <v>2400</v>
      </c>
      <c r="E51" s="29">
        <f t="shared" si="16"/>
        <v>0</v>
      </c>
      <c r="F51" s="29">
        <f t="shared" si="16"/>
        <v>0</v>
      </c>
      <c r="G51" s="29">
        <f t="shared" si="16"/>
        <v>0</v>
      </c>
      <c r="H51" s="29">
        <f t="shared" si="16"/>
        <v>0</v>
      </c>
      <c r="I51" s="29">
        <f t="shared" si="16"/>
        <v>0</v>
      </c>
      <c r="J51" s="29">
        <f t="shared" si="16"/>
        <v>0</v>
      </c>
      <c r="K51" s="29">
        <f t="shared" si="16"/>
        <v>0</v>
      </c>
      <c r="L51" s="29">
        <f t="shared" si="16"/>
        <v>0</v>
      </c>
      <c r="M51" s="29">
        <f t="shared" si="16"/>
        <v>0</v>
      </c>
      <c r="N51" s="29">
        <f t="shared" si="16"/>
        <v>0</v>
      </c>
      <c r="O51" s="29">
        <f t="shared" si="16"/>
        <v>0</v>
      </c>
      <c r="P51" s="29">
        <f t="shared" si="16"/>
        <v>0</v>
      </c>
      <c r="Q51" s="29">
        <f t="shared" si="16"/>
        <v>0</v>
      </c>
      <c r="R51" s="29">
        <f t="shared" si="16"/>
        <v>0</v>
      </c>
      <c r="S51" s="29">
        <f t="shared" si="16"/>
        <v>0</v>
      </c>
      <c r="T51" s="29">
        <f t="shared" si="16"/>
        <v>0</v>
      </c>
      <c r="U51" s="29">
        <f t="shared" si="16"/>
        <v>0</v>
      </c>
      <c r="V51" s="29">
        <f t="shared" si="16"/>
        <v>0</v>
      </c>
      <c r="W51" s="29">
        <f t="shared" si="16"/>
        <v>0</v>
      </c>
      <c r="X51" s="29">
        <f t="shared" si="16"/>
        <v>0</v>
      </c>
      <c r="Y51" s="29">
        <f t="shared" si="16"/>
        <v>0</v>
      </c>
      <c r="Z51" s="29">
        <f t="shared" si="16"/>
        <v>0</v>
      </c>
      <c r="AA51" s="29">
        <f t="shared" si="16"/>
        <v>0</v>
      </c>
      <c r="AB51" s="29">
        <f t="shared" si="16"/>
        <v>0</v>
      </c>
      <c r="AC51" s="29">
        <f t="shared" si="16"/>
        <v>0</v>
      </c>
      <c r="AD51" s="29">
        <f t="shared" si="16"/>
        <v>0</v>
      </c>
      <c r="AE51" s="29">
        <f t="shared" si="16"/>
        <v>0</v>
      </c>
      <c r="AF51" s="29">
        <f t="shared" si="16"/>
        <v>0</v>
      </c>
      <c r="AG51" s="29">
        <f t="shared" si="16"/>
        <v>0</v>
      </c>
      <c r="AH51" s="29">
        <f t="shared" si="16"/>
        <v>0</v>
      </c>
      <c r="AI51" s="29">
        <f t="shared" si="16"/>
        <v>0</v>
      </c>
      <c r="AJ51" s="29">
        <f t="shared" si="16"/>
        <v>0</v>
      </c>
      <c r="AK51" s="29">
        <f t="shared" si="16"/>
        <v>0</v>
      </c>
      <c r="AL51" s="29">
        <f t="shared" si="16"/>
        <v>0</v>
      </c>
      <c r="AM51" s="29">
        <f t="shared" si="16"/>
        <v>0</v>
      </c>
      <c r="AN51" s="29">
        <f t="shared" si="16"/>
        <v>0</v>
      </c>
      <c r="AO51" s="29">
        <f t="shared" si="16"/>
        <v>0</v>
      </c>
      <c r="AP51" s="29">
        <f t="shared" si="16"/>
        <v>450</v>
      </c>
      <c r="AQ51" s="29">
        <f t="shared" si="16"/>
        <v>0</v>
      </c>
      <c r="AR51" s="29">
        <f t="shared" si="16"/>
        <v>350</v>
      </c>
      <c r="AS51" s="29">
        <f t="shared" si="16"/>
        <v>0</v>
      </c>
      <c r="AT51" s="29">
        <f t="shared" si="16"/>
        <v>0</v>
      </c>
      <c r="AU51" s="29">
        <f t="shared" si="16"/>
        <v>0</v>
      </c>
      <c r="AV51" s="29">
        <f t="shared" si="16"/>
        <v>0</v>
      </c>
      <c r="AW51" s="29">
        <f t="shared" si="16"/>
        <v>0</v>
      </c>
      <c r="AX51" s="29">
        <f t="shared" si="16"/>
        <v>0</v>
      </c>
      <c r="AY51" s="29">
        <f t="shared" si="16"/>
        <v>0</v>
      </c>
      <c r="AZ51" s="29">
        <f t="shared" si="16"/>
        <v>0</v>
      </c>
      <c r="BA51" s="29">
        <f t="shared" si="16"/>
        <v>0</v>
      </c>
      <c r="BB51" s="29">
        <f t="shared" si="16"/>
        <v>0</v>
      </c>
      <c r="BC51" s="29">
        <f t="shared" si="16"/>
        <v>0</v>
      </c>
      <c r="BD51" s="29">
        <f t="shared" si="16"/>
        <v>0</v>
      </c>
      <c r="BE51" s="29">
        <f t="shared" si="16"/>
        <v>0</v>
      </c>
      <c r="BF51" s="29">
        <f t="shared" si="16"/>
        <v>0</v>
      </c>
      <c r="BG51" s="29">
        <f t="shared" si="16"/>
        <v>700</v>
      </c>
      <c r="BH51" s="29">
        <f t="shared" si="16"/>
        <v>0</v>
      </c>
      <c r="BI51" s="29">
        <f t="shared" si="16"/>
        <v>150</v>
      </c>
      <c r="BJ51" s="29">
        <f t="shared" si="16"/>
        <v>0</v>
      </c>
      <c r="BK51" s="29">
        <f t="shared" si="16"/>
        <v>0</v>
      </c>
      <c r="BL51" s="29">
        <f t="shared" si="16"/>
        <v>0</v>
      </c>
      <c r="BM51" s="29">
        <f t="shared" si="16"/>
        <v>0</v>
      </c>
      <c r="BN51" s="29">
        <f t="shared" si="16"/>
        <v>0</v>
      </c>
      <c r="BO51" s="29">
        <f t="shared" si="16"/>
        <v>600</v>
      </c>
      <c r="BP51" s="29">
        <f t="shared" ref="BP51:CM51" si="17">BP52+BP53</f>
        <v>0</v>
      </c>
      <c r="BQ51" s="29">
        <f t="shared" si="17"/>
        <v>0</v>
      </c>
      <c r="BR51" s="29">
        <f t="shared" si="17"/>
        <v>150</v>
      </c>
      <c r="BS51" s="29">
        <f t="shared" si="17"/>
        <v>0</v>
      </c>
      <c r="BT51" s="29">
        <f t="shared" si="17"/>
        <v>0</v>
      </c>
      <c r="BU51" s="29">
        <f t="shared" si="17"/>
        <v>0</v>
      </c>
      <c r="BV51" s="29">
        <f t="shared" si="17"/>
        <v>0</v>
      </c>
      <c r="BW51" s="29">
        <f t="shared" si="17"/>
        <v>0</v>
      </c>
      <c r="BX51" s="29">
        <f t="shared" si="17"/>
        <v>0</v>
      </c>
      <c r="BY51" s="29">
        <f t="shared" si="17"/>
        <v>0</v>
      </c>
      <c r="BZ51" s="29">
        <f t="shared" si="17"/>
        <v>0</v>
      </c>
      <c r="CA51" s="29">
        <f t="shared" si="17"/>
        <v>0</v>
      </c>
      <c r="CB51" s="29">
        <f t="shared" si="17"/>
        <v>0</v>
      </c>
      <c r="CC51" s="29">
        <f t="shared" si="17"/>
        <v>0</v>
      </c>
      <c r="CD51" s="29">
        <f t="shared" si="17"/>
        <v>0</v>
      </c>
      <c r="CE51" s="29">
        <f t="shared" si="17"/>
        <v>0</v>
      </c>
      <c r="CF51" s="29">
        <f t="shared" si="17"/>
        <v>0</v>
      </c>
      <c r="CG51" s="29">
        <f t="shared" si="17"/>
        <v>0</v>
      </c>
      <c r="CH51" s="29">
        <f t="shared" si="17"/>
        <v>0</v>
      </c>
      <c r="CI51" s="29">
        <f t="shared" si="17"/>
        <v>0</v>
      </c>
      <c r="CJ51" s="29">
        <f t="shared" si="17"/>
        <v>0</v>
      </c>
      <c r="CK51" s="29">
        <f t="shared" si="17"/>
        <v>0</v>
      </c>
      <c r="CL51" s="29">
        <f t="shared" si="17"/>
        <v>0</v>
      </c>
      <c r="CM51" s="29">
        <f t="shared" si="17"/>
        <v>0</v>
      </c>
    </row>
    <row r="52" spans="1:91" s="44" customFormat="1" x14ac:dyDescent="0.25">
      <c r="A52" s="33" t="s">
        <v>52</v>
      </c>
      <c r="B52" s="34" t="s">
        <v>16</v>
      </c>
      <c r="C52" s="36">
        <f>D52</f>
        <v>0</v>
      </c>
      <c r="D52" s="36">
        <f>SUM(E52:CM52)</f>
        <v>0</v>
      </c>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6"/>
      <c r="BO52" s="26"/>
      <c r="BP52" s="26"/>
      <c r="BQ52" s="26"/>
      <c r="BR52" s="26"/>
      <c r="BS52" s="26"/>
      <c r="BT52" s="26"/>
      <c r="BU52" s="26"/>
      <c r="BV52" s="26"/>
      <c r="BW52" s="26"/>
      <c r="BX52" s="26"/>
      <c r="BY52" s="26"/>
      <c r="BZ52" s="26"/>
      <c r="CA52" s="26"/>
      <c r="CB52" s="26"/>
      <c r="CC52" s="26"/>
      <c r="CD52" s="26"/>
      <c r="CE52" s="26"/>
      <c r="CF52" s="26"/>
      <c r="CG52" s="26"/>
      <c r="CH52" s="26"/>
      <c r="CI52" s="26"/>
      <c r="CJ52" s="26"/>
      <c r="CK52" s="26"/>
      <c r="CL52" s="26"/>
      <c r="CM52" s="26"/>
    </row>
    <row r="53" spans="1:91" s="44" customFormat="1" x14ac:dyDescent="0.25">
      <c r="A53" s="33" t="s">
        <v>53</v>
      </c>
      <c r="B53" s="34" t="s">
        <v>38</v>
      </c>
      <c r="C53" s="36">
        <f>D53</f>
        <v>2400</v>
      </c>
      <c r="D53" s="36">
        <f>SUM(E53:CM53)</f>
        <v>2400</v>
      </c>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v>450</v>
      </c>
      <c r="AQ53" s="26"/>
      <c r="AR53" s="26">
        <v>350</v>
      </c>
      <c r="AS53" s="26"/>
      <c r="AT53" s="26"/>
      <c r="AU53" s="26"/>
      <c r="AV53" s="26"/>
      <c r="AW53" s="26"/>
      <c r="AX53" s="26"/>
      <c r="AY53" s="26"/>
      <c r="AZ53" s="26"/>
      <c r="BA53" s="26"/>
      <c r="BB53" s="26"/>
      <c r="BC53" s="26"/>
      <c r="BD53" s="26"/>
      <c r="BE53" s="26"/>
      <c r="BF53" s="26"/>
      <c r="BG53" s="26">
        <v>700</v>
      </c>
      <c r="BH53" s="26"/>
      <c r="BI53" s="26">
        <v>150</v>
      </c>
      <c r="BJ53" s="26"/>
      <c r="BK53" s="26"/>
      <c r="BL53" s="26"/>
      <c r="BM53" s="26"/>
      <c r="BN53" s="26"/>
      <c r="BO53" s="26">
        <v>600</v>
      </c>
      <c r="BP53" s="26"/>
      <c r="BQ53" s="26"/>
      <c r="BR53" s="26">
        <v>150</v>
      </c>
      <c r="BS53" s="26"/>
      <c r="BT53" s="26"/>
      <c r="BU53" s="26"/>
      <c r="BV53" s="26"/>
      <c r="BW53" s="26"/>
      <c r="BX53" s="26"/>
      <c r="BY53" s="26"/>
      <c r="BZ53" s="26"/>
      <c r="CA53" s="26"/>
      <c r="CB53" s="26"/>
      <c r="CC53" s="26"/>
      <c r="CD53" s="26"/>
      <c r="CE53" s="26"/>
      <c r="CF53" s="26"/>
      <c r="CG53" s="26"/>
      <c r="CH53" s="26"/>
      <c r="CI53" s="26"/>
      <c r="CJ53" s="26"/>
      <c r="CK53" s="26"/>
      <c r="CL53" s="26"/>
      <c r="CM53" s="26"/>
    </row>
    <row r="54" spans="1:91" s="32" customFormat="1" x14ac:dyDescent="0.25">
      <c r="A54" s="18">
        <v>8</v>
      </c>
      <c r="B54" s="27" t="s">
        <v>54</v>
      </c>
      <c r="C54" s="29">
        <f>C55+C56</f>
        <v>729690</v>
      </c>
      <c r="D54" s="29">
        <f t="shared" ref="D54:BO54" si="18">D55+D56</f>
        <v>729690</v>
      </c>
      <c r="E54" s="29">
        <f t="shared" si="18"/>
        <v>37185</v>
      </c>
      <c r="F54" s="29">
        <f t="shared" si="18"/>
        <v>0</v>
      </c>
      <c r="G54" s="29">
        <f t="shared" si="18"/>
        <v>3000</v>
      </c>
      <c r="H54" s="29">
        <f t="shared" si="18"/>
        <v>4000</v>
      </c>
      <c r="I54" s="29">
        <f t="shared" si="18"/>
        <v>16660</v>
      </c>
      <c r="J54" s="29">
        <f t="shared" si="18"/>
        <v>10855</v>
      </c>
      <c r="K54" s="29">
        <f t="shared" si="18"/>
        <v>13790</v>
      </c>
      <c r="L54" s="29">
        <f t="shared" si="18"/>
        <v>38957</v>
      </c>
      <c r="M54" s="29">
        <f t="shared" si="18"/>
        <v>131630</v>
      </c>
      <c r="N54" s="29">
        <f t="shared" si="18"/>
        <v>9065</v>
      </c>
      <c r="O54" s="29">
        <f t="shared" si="18"/>
        <v>11187</v>
      </c>
      <c r="P54" s="29">
        <f t="shared" si="18"/>
        <v>0</v>
      </c>
      <c r="Q54" s="29">
        <f t="shared" si="18"/>
        <v>0</v>
      </c>
      <c r="R54" s="29">
        <f t="shared" si="18"/>
        <v>0</v>
      </c>
      <c r="S54" s="29">
        <f t="shared" si="18"/>
        <v>0</v>
      </c>
      <c r="T54" s="29">
        <f t="shared" si="18"/>
        <v>0</v>
      </c>
      <c r="U54" s="29">
        <f t="shared" si="18"/>
        <v>0</v>
      </c>
      <c r="V54" s="29">
        <f t="shared" si="18"/>
        <v>0</v>
      </c>
      <c r="W54" s="29">
        <f t="shared" si="18"/>
        <v>0</v>
      </c>
      <c r="X54" s="29">
        <f t="shared" si="18"/>
        <v>0</v>
      </c>
      <c r="Y54" s="29">
        <f t="shared" si="18"/>
        <v>0</v>
      </c>
      <c r="Z54" s="29">
        <f t="shared" si="18"/>
        <v>0</v>
      </c>
      <c r="AA54" s="29">
        <f t="shared" si="18"/>
        <v>0</v>
      </c>
      <c r="AB54" s="29">
        <f t="shared" si="18"/>
        <v>0</v>
      </c>
      <c r="AC54" s="29">
        <f t="shared" si="18"/>
        <v>0</v>
      </c>
      <c r="AD54" s="29">
        <f t="shared" si="18"/>
        <v>0</v>
      </c>
      <c r="AE54" s="29">
        <f t="shared" si="18"/>
        <v>0</v>
      </c>
      <c r="AF54" s="29">
        <f t="shared" si="18"/>
        <v>0</v>
      </c>
      <c r="AG54" s="29">
        <f t="shared" si="18"/>
        <v>0</v>
      </c>
      <c r="AH54" s="29">
        <f t="shared" si="18"/>
        <v>0</v>
      </c>
      <c r="AI54" s="29">
        <f t="shared" si="18"/>
        <v>0</v>
      </c>
      <c r="AJ54" s="29">
        <f t="shared" si="18"/>
        <v>0</v>
      </c>
      <c r="AK54" s="29">
        <f t="shared" si="18"/>
        <v>0</v>
      </c>
      <c r="AL54" s="29">
        <f t="shared" si="18"/>
        <v>0</v>
      </c>
      <c r="AM54" s="29">
        <f t="shared" si="18"/>
        <v>0</v>
      </c>
      <c r="AN54" s="29">
        <f t="shared" si="18"/>
        <v>0</v>
      </c>
      <c r="AO54" s="29">
        <f t="shared" si="18"/>
        <v>0</v>
      </c>
      <c r="AP54" s="29">
        <f t="shared" si="18"/>
        <v>0</v>
      </c>
      <c r="AQ54" s="29">
        <f t="shared" si="18"/>
        <v>38616</v>
      </c>
      <c r="AR54" s="29">
        <f t="shared" si="18"/>
        <v>10700</v>
      </c>
      <c r="AS54" s="29">
        <f t="shared" si="18"/>
        <v>18821</v>
      </c>
      <c r="AT54" s="29">
        <f t="shared" si="18"/>
        <v>9630</v>
      </c>
      <c r="AU54" s="29">
        <f t="shared" si="18"/>
        <v>14242</v>
      </c>
      <c r="AV54" s="29">
        <f t="shared" si="18"/>
        <v>14717</v>
      </c>
      <c r="AW54" s="29">
        <f t="shared" si="18"/>
        <v>17562</v>
      </c>
      <c r="AX54" s="29">
        <f t="shared" si="18"/>
        <v>12701</v>
      </c>
      <c r="AY54" s="29">
        <f t="shared" si="18"/>
        <v>9909</v>
      </c>
      <c r="AZ54" s="29">
        <f t="shared" si="18"/>
        <v>17912</v>
      </c>
      <c r="BA54" s="29">
        <f t="shared" si="18"/>
        <v>15871</v>
      </c>
      <c r="BB54" s="29">
        <f t="shared" si="18"/>
        <v>13175</v>
      </c>
      <c r="BC54" s="29">
        <f t="shared" si="18"/>
        <v>14683</v>
      </c>
      <c r="BD54" s="29">
        <f t="shared" si="18"/>
        <v>12730</v>
      </c>
      <c r="BE54" s="29">
        <f t="shared" si="18"/>
        <v>19510</v>
      </c>
      <c r="BF54" s="29">
        <f t="shared" si="18"/>
        <v>7170</v>
      </c>
      <c r="BG54" s="29">
        <f t="shared" si="18"/>
        <v>2850</v>
      </c>
      <c r="BH54" s="29">
        <f t="shared" si="18"/>
        <v>5384</v>
      </c>
      <c r="BI54" s="29">
        <f t="shared" si="18"/>
        <v>11423</v>
      </c>
      <c r="BJ54" s="29">
        <f t="shared" si="18"/>
        <v>14682</v>
      </c>
      <c r="BK54" s="29">
        <f t="shared" si="18"/>
        <v>0</v>
      </c>
      <c r="BL54" s="29">
        <f t="shared" si="18"/>
        <v>2635</v>
      </c>
      <c r="BM54" s="29">
        <f t="shared" si="18"/>
        <v>4324</v>
      </c>
      <c r="BN54" s="29">
        <f t="shared" si="18"/>
        <v>26966</v>
      </c>
      <c r="BO54" s="29">
        <f t="shared" si="18"/>
        <v>6821</v>
      </c>
      <c r="BP54" s="29">
        <f t="shared" ref="BP54:CM54" si="19">BP55+BP56</f>
        <v>0</v>
      </c>
      <c r="BQ54" s="29">
        <f t="shared" si="19"/>
        <v>4756</v>
      </c>
      <c r="BR54" s="29">
        <f t="shared" si="19"/>
        <v>36449</v>
      </c>
      <c r="BS54" s="29">
        <f t="shared" si="19"/>
        <v>0</v>
      </c>
      <c r="BT54" s="29">
        <f t="shared" si="19"/>
        <v>6354</v>
      </c>
      <c r="BU54" s="29">
        <f t="shared" si="19"/>
        <v>22643</v>
      </c>
      <c r="BV54" s="29">
        <f t="shared" si="19"/>
        <v>24937</v>
      </c>
      <c r="BW54" s="29">
        <f t="shared" si="19"/>
        <v>5000</v>
      </c>
      <c r="BX54" s="29">
        <f t="shared" si="19"/>
        <v>12000</v>
      </c>
      <c r="BY54" s="29">
        <f t="shared" si="19"/>
        <v>0</v>
      </c>
      <c r="BZ54" s="29">
        <f t="shared" si="19"/>
        <v>13475</v>
      </c>
      <c r="CA54" s="29">
        <f t="shared" si="19"/>
        <v>0</v>
      </c>
      <c r="CB54" s="29">
        <f t="shared" si="19"/>
        <v>0</v>
      </c>
      <c r="CC54" s="29">
        <f t="shared" si="19"/>
        <v>0</v>
      </c>
      <c r="CD54" s="29">
        <f t="shared" si="19"/>
        <v>0</v>
      </c>
      <c r="CE54" s="29">
        <f t="shared" si="19"/>
        <v>0</v>
      </c>
      <c r="CF54" s="29">
        <f t="shared" si="19"/>
        <v>0</v>
      </c>
      <c r="CG54" s="29">
        <f t="shared" si="19"/>
        <v>0</v>
      </c>
      <c r="CH54" s="29">
        <f t="shared" si="19"/>
        <v>0</v>
      </c>
      <c r="CI54" s="29">
        <f t="shared" si="19"/>
        <v>0</v>
      </c>
      <c r="CJ54" s="29">
        <f t="shared" si="19"/>
        <v>3795</v>
      </c>
      <c r="CK54" s="29">
        <f t="shared" si="19"/>
        <v>918</v>
      </c>
      <c r="CL54" s="29">
        <f t="shared" si="19"/>
        <v>0</v>
      </c>
      <c r="CM54" s="29">
        <f t="shared" si="19"/>
        <v>0</v>
      </c>
    </row>
    <row r="55" spans="1:91" s="44" customFormat="1" x14ac:dyDescent="0.25">
      <c r="A55" s="33" t="s">
        <v>55</v>
      </c>
      <c r="B55" s="34" t="s">
        <v>16</v>
      </c>
      <c r="C55" s="36">
        <f>D55</f>
        <v>326531</v>
      </c>
      <c r="D55" s="36">
        <f>SUM(E55:CM55)</f>
        <v>326531</v>
      </c>
      <c r="E55" s="26">
        <v>2605</v>
      </c>
      <c r="F55" s="26"/>
      <c r="G55" s="26"/>
      <c r="H55" s="26"/>
      <c r="I55" s="26">
        <v>660</v>
      </c>
      <c r="J55" s="26"/>
      <c r="K55" s="26"/>
      <c r="L55" s="26"/>
      <c r="M55" s="26"/>
      <c r="N55" s="26">
        <v>1015</v>
      </c>
      <c r="O55" s="26">
        <v>687</v>
      </c>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v>30070</v>
      </c>
      <c r="AR55" s="26">
        <v>9700</v>
      </c>
      <c r="AS55" s="26">
        <v>17508</v>
      </c>
      <c r="AT55" s="26">
        <v>8730</v>
      </c>
      <c r="AU55" s="26">
        <v>9632</v>
      </c>
      <c r="AV55" s="26">
        <v>11887</v>
      </c>
      <c r="AW55" s="26">
        <v>14562</v>
      </c>
      <c r="AX55" s="26">
        <v>10301</v>
      </c>
      <c r="AY55" s="26">
        <v>7609</v>
      </c>
      <c r="AZ55" s="26">
        <v>13187</v>
      </c>
      <c r="BA55" s="26">
        <v>12471</v>
      </c>
      <c r="BB55" s="26">
        <v>10415</v>
      </c>
      <c r="BC55" s="26">
        <v>11183</v>
      </c>
      <c r="BD55" s="26">
        <v>9210</v>
      </c>
      <c r="BE55" s="26">
        <v>14640</v>
      </c>
      <c r="BF55" s="26"/>
      <c r="BG55" s="26"/>
      <c r="BH55" s="26"/>
      <c r="BI55" s="26">
        <v>8173</v>
      </c>
      <c r="BJ55" s="26">
        <v>9882</v>
      </c>
      <c r="BK55" s="26"/>
      <c r="BL55" s="26">
        <v>2635</v>
      </c>
      <c r="BM55" s="26">
        <v>4124</v>
      </c>
      <c r="BN55" s="26">
        <v>23366</v>
      </c>
      <c r="BO55" s="26">
        <v>3321</v>
      </c>
      <c r="BP55" s="26"/>
      <c r="BQ55" s="26">
        <v>4756</v>
      </c>
      <c r="BR55" s="26">
        <v>9243</v>
      </c>
      <c r="BS55" s="26"/>
      <c r="BT55" s="26">
        <v>4854</v>
      </c>
      <c r="BU55" s="26">
        <v>20843</v>
      </c>
      <c r="BV55" s="26">
        <v>14787</v>
      </c>
      <c r="BW55" s="26">
        <v>4000</v>
      </c>
      <c r="BX55" s="26">
        <v>8000</v>
      </c>
      <c r="BY55" s="26"/>
      <c r="BZ55" s="26">
        <v>12475</v>
      </c>
      <c r="CA55" s="26"/>
      <c r="CB55" s="26"/>
      <c r="CC55" s="26"/>
      <c r="CD55" s="26"/>
      <c r="CE55" s="26"/>
      <c r="CF55" s="26"/>
      <c r="CG55" s="26"/>
      <c r="CH55" s="26"/>
      <c r="CI55" s="26"/>
      <c r="CJ55" s="26"/>
      <c r="CK55" s="26"/>
      <c r="CL55" s="26"/>
      <c r="CM55" s="26"/>
    </row>
    <row r="56" spans="1:91" s="44" customFormat="1" x14ac:dyDescent="0.25">
      <c r="A56" s="33" t="s">
        <v>56</v>
      </c>
      <c r="B56" s="34" t="s">
        <v>38</v>
      </c>
      <c r="C56" s="36">
        <f>D56</f>
        <v>403159</v>
      </c>
      <c r="D56" s="36">
        <f>SUM(E56:CM56)</f>
        <v>403159</v>
      </c>
      <c r="E56" s="26">
        <v>34580</v>
      </c>
      <c r="F56" s="26"/>
      <c r="G56" s="26">
        <v>3000</v>
      </c>
      <c r="H56" s="26">
        <v>4000</v>
      </c>
      <c r="I56" s="26">
        <f>6000+10000</f>
        <v>16000</v>
      </c>
      <c r="J56" s="26">
        <v>10855</v>
      </c>
      <c r="K56" s="26">
        <v>13790</v>
      </c>
      <c r="L56" s="26">
        <v>38957</v>
      </c>
      <c r="M56" s="26">
        <v>131630</v>
      </c>
      <c r="N56" s="26">
        <v>8050</v>
      </c>
      <c r="O56" s="26">
        <v>10500</v>
      </c>
      <c r="P56" s="26">
        <v>0</v>
      </c>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v>8546</v>
      </c>
      <c r="AR56" s="26">
        <v>1000</v>
      </c>
      <c r="AS56" s="26">
        <v>1313</v>
      </c>
      <c r="AT56" s="26">
        <v>900</v>
      </c>
      <c r="AU56" s="26">
        <v>4610</v>
      </c>
      <c r="AV56" s="26">
        <v>2830</v>
      </c>
      <c r="AW56" s="26">
        <v>3000</v>
      </c>
      <c r="AX56" s="26">
        <v>2400</v>
      </c>
      <c r="AY56" s="26">
        <v>2300</v>
      </c>
      <c r="AZ56" s="26">
        <v>4725</v>
      </c>
      <c r="BA56" s="26">
        <v>3400</v>
      </c>
      <c r="BB56" s="26">
        <v>2760</v>
      </c>
      <c r="BC56" s="26">
        <v>3500</v>
      </c>
      <c r="BD56" s="26">
        <v>3520</v>
      </c>
      <c r="BE56" s="26">
        <v>4870</v>
      </c>
      <c r="BF56" s="26">
        <v>7170</v>
      </c>
      <c r="BG56" s="26">
        <v>2850</v>
      </c>
      <c r="BH56" s="26">
        <v>5384</v>
      </c>
      <c r="BI56" s="26">
        <v>3250</v>
      </c>
      <c r="BJ56" s="26">
        <v>4800</v>
      </c>
      <c r="BK56" s="26"/>
      <c r="BL56" s="26"/>
      <c r="BM56" s="26">
        <v>200</v>
      </c>
      <c r="BN56" s="26">
        <v>3600</v>
      </c>
      <c r="BO56" s="26">
        <v>3500</v>
      </c>
      <c r="BP56" s="26"/>
      <c r="BQ56" s="26">
        <v>0</v>
      </c>
      <c r="BR56" s="26">
        <v>27206</v>
      </c>
      <c r="BS56" s="26"/>
      <c r="BT56" s="26">
        <v>1500</v>
      </c>
      <c r="BU56" s="26">
        <v>1800</v>
      </c>
      <c r="BV56" s="26">
        <v>10150</v>
      </c>
      <c r="BW56" s="26">
        <v>1000</v>
      </c>
      <c r="BX56" s="26">
        <v>4000</v>
      </c>
      <c r="BY56" s="26"/>
      <c r="BZ56" s="26">
        <v>1000</v>
      </c>
      <c r="CA56" s="26"/>
      <c r="CB56" s="26"/>
      <c r="CC56" s="26"/>
      <c r="CD56" s="26"/>
      <c r="CE56" s="26"/>
      <c r="CF56" s="26"/>
      <c r="CG56" s="26"/>
      <c r="CH56" s="26"/>
      <c r="CI56" s="26"/>
      <c r="CJ56" s="26">
        <v>3795</v>
      </c>
      <c r="CK56" s="26">
        <v>918</v>
      </c>
      <c r="CL56" s="26"/>
      <c r="CM56" s="26"/>
    </row>
    <row r="57" spans="1:91" x14ac:dyDescent="0.25">
      <c r="A57" s="18">
        <v>9</v>
      </c>
      <c r="B57" s="27" t="s">
        <v>57</v>
      </c>
      <c r="C57" s="25"/>
      <c r="D57" s="36"/>
      <c r="E57" s="26"/>
      <c r="F57" s="43"/>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c r="BT57" s="26"/>
      <c r="BU57" s="26"/>
      <c r="BV57" s="26"/>
      <c r="BW57" s="26"/>
      <c r="BX57" s="26"/>
      <c r="BY57" s="26"/>
      <c r="BZ57" s="26"/>
      <c r="CA57" s="26"/>
      <c r="CB57" s="26"/>
      <c r="CC57" s="26"/>
      <c r="CD57" s="26"/>
      <c r="CE57" s="26"/>
      <c r="CF57" s="26"/>
      <c r="CG57" s="26"/>
      <c r="CH57" s="26"/>
      <c r="CI57" s="26"/>
      <c r="CJ57" s="26"/>
      <c r="CK57" s="26"/>
      <c r="CL57" s="26"/>
      <c r="CM57" s="26"/>
    </row>
    <row r="58" spans="1:91" x14ac:dyDescent="0.25">
      <c r="A58" s="33" t="s">
        <v>58</v>
      </c>
      <c r="B58" s="34" t="s">
        <v>16</v>
      </c>
      <c r="C58" s="29"/>
      <c r="D58" s="25"/>
      <c r="E58" s="43"/>
      <c r="F58" s="43"/>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row>
    <row r="59" spans="1:91" x14ac:dyDescent="0.25">
      <c r="A59" s="33" t="s">
        <v>59</v>
      </c>
      <c r="B59" s="34" t="s">
        <v>38</v>
      </c>
      <c r="C59" s="25"/>
      <c r="D59" s="36"/>
      <c r="E59" s="26"/>
      <c r="F59" s="43"/>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row>
    <row r="60" spans="1:91" s="32" customFormat="1" x14ac:dyDescent="0.25">
      <c r="A60" s="18">
        <v>10</v>
      </c>
      <c r="B60" s="27" t="s">
        <v>60</v>
      </c>
      <c r="C60" s="29">
        <f>C61+C62</f>
        <v>826720</v>
      </c>
      <c r="D60" s="29">
        <f t="shared" ref="D60:BO60" si="20">D61+D62</f>
        <v>826720</v>
      </c>
      <c r="E60" s="29">
        <f t="shared" si="20"/>
        <v>0</v>
      </c>
      <c r="F60" s="29">
        <f t="shared" si="20"/>
        <v>215500</v>
      </c>
      <c r="G60" s="29">
        <f t="shared" si="20"/>
        <v>0</v>
      </c>
      <c r="H60" s="29">
        <f t="shared" si="20"/>
        <v>0</v>
      </c>
      <c r="I60" s="29">
        <f t="shared" si="20"/>
        <v>0</v>
      </c>
      <c r="J60" s="29">
        <f t="shared" si="20"/>
        <v>0</v>
      </c>
      <c r="K60" s="29">
        <f t="shared" si="20"/>
        <v>0</v>
      </c>
      <c r="L60" s="29">
        <f t="shared" si="20"/>
        <v>0</v>
      </c>
      <c r="M60" s="29">
        <f t="shared" si="20"/>
        <v>0</v>
      </c>
      <c r="N60" s="29">
        <f t="shared" si="20"/>
        <v>0</v>
      </c>
      <c r="O60" s="29">
        <f t="shared" si="20"/>
        <v>0</v>
      </c>
      <c r="P60" s="29">
        <f t="shared" si="20"/>
        <v>0</v>
      </c>
      <c r="Q60" s="29">
        <f t="shared" si="20"/>
        <v>0</v>
      </c>
      <c r="R60" s="29">
        <f t="shared" si="20"/>
        <v>0</v>
      </c>
      <c r="S60" s="29">
        <f t="shared" si="20"/>
        <v>0</v>
      </c>
      <c r="T60" s="29">
        <f t="shared" si="20"/>
        <v>0</v>
      </c>
      <c r="U60" s="29">
        <f t="shared" si="20"/>
        <v>0</v>
      </c>
      <c r="V60" s="29">
        <f t="shared" si="20"/>
        <v>0</v>
      </c>
      <c r="W60" s="29">
        <f t="shared" si="20"/>
        <v>0</v>
      </c>
      <c r="X60" s="29">
        <f t="shared" si="20"/>
        <v>0</v>
      </c>
      <c r="Y60" s="29">
        <f t="shared" si="20"/>
        <v>0</v>
      </c>
      <c r="Z60" s="29">
        <f t="shared" si="20"/>
        <v>48000</v>
      </c>
      <c r="AA60" s="29">
        <f t="shared" si="20"/>
        <v>0</v>
      </c>
      <c r="AB60" s="29">
        <f t="shared" si="20"/>
        <v>0</v>
      </c>
      <c r="AC60" s="29">
        <f t="shared" si="20"/>
        <v>0</v>
      </c>
      <c r="AD60" s="29">
        <f t="shared" si="20"/>
        <v>0</v>
      </c>
      <c r="AE60" s="29">
        <f t="shared" si="20"/>
        <v>0</v>
      </c>
      <c r="AF60" s="29">
        <f t="shared" si="20"/>
        <v>0</v>
      </c>
      <c r="AG60" s="29">
        <f t="shared" si="20"/>
        <v>0</v>
      </c>
      <c r="AH60" s="29">
        <f t="shared" si="20"/>
        <v>0</v>
      </c>
      <c r="AI60" s="29">
        <f t="shared" si="20"/>
        <v>0</v>
      </c>
      <c r="AJ60" s="29">
        <f t="shared" si="20"/>
        <v>0</v>
      </c>
      <c r="AK60" s="29">
        <f t="shared" si="20"/>
        <v>0</v>
      </c>
      <c r="AL60" s="29">
        <f t="shared" si="20"/>
        <v>0</v>
      </c>
      <c r="AM60" s="29">
        <f t="shared" si="20"/>
        <v>0</v>
      </c>
      <c r="AN60" s="29">
        <f t="shared" si="20"/>
        <v>0</v>
      </c>
      <c r="AO60" s="29">
        <f t="shared" si="20"/>
        <v>0</v>
      </c>
      <c r="AP60" s="29">
        <f t="shared" si="20"/>
        <v>0</v>
      </c>
      <c r="AQ60" s="29">
        <f t="shared" si="20"/>
        <v>0</v>
      </c>
      <c r="AR60" s="29">
        <f t="shared" si="20"/>
        <v>0</v>
      </c>
      <c r="AS60" s="29">
        <f t="shared" si="20"/>
        <v>0</v>
      </c>
      <c r="AT60" s="29">
        <f t="shared" si="20"/>
        <v>0</v>
      </c>
      <c r="AU60" s="29">
        <f t="shared" si="20"/>
        <v>0</v>
      </c>
      <c r="AV60" s="29">
        <f t="shared" si="20"/>
        <v>0</v>
      </c>
      <c r="AW60" s="29">
        <f t="shared" si="20"/>
        <v>0</v>
      </c>
      <c r="AX60" s="29">
        <f t="shared" si="20"/>
        <v>0</v>
      </c>
      <c r="AY60" s="29">
        <f t="shared" si="20"/>
        <v>0</v>
      </c>
      <c r="AZ60" s="29">
        <f t="shared" si="20"/>
        <v>0</v>
      </c>
      <c r="BA60" s="29">
        <f t="shared" si="20"/>
        <v>0</v>
      </c>
      <c r="BB60" s="29">
        <f t="shared" si="20"/>
        <v>0</v>
      </c>
      <c r="BC60" s="29">
        <f t="shared" si="20"/>
        <v>0</v>
      </c>
      <c r="BD60" s="29">
        <f t="shared" si="20"/>
        <v>0</v>
      </c>
      <c r="BE60" s="29">
        <f t="shared" si="20"/>
        <v>0</v>
      </c>
      <c r="BF60" s="29">
        <f t="shared" si="20"/>
        <v>0</v>
      </c>
      <c r="BG60" s="29">
        <f t="shared" si="20"/>
        <v>0</v>
      </c>
      <c r="BH60" s="29">
        <f t="shared" si="20"/>
        <v>0</v>
      </c>
      <c r="BI60" s="29">
        <f t="shared" si="20"/>
        <v>0</v>
      </c>
      <c r="BJ60" s="29">
        <f t="shared" si="20"/>
        <v>0</v>
      </c>
      <c r="BK60" s="29">
        <f t="shared" si="20"/>
        <v>0</v>
      </c>
      <c r="BL60" s="29">
        <f t="shared" si="20"/>
        <v>0</v>
      </c>
      <c r="BM60" s="29">
        <f t="shared" si="20"/>
        <v>0</v>
      </c>
      <c r="BN60" s="29">
        <f t="shared" si="20"/>
        <v>0</v>
      </c>
      <c r="BO60" s="29">
        <f t="shared" si="20"/>
        <v>0</v>
      </c>
      <c r="BP60" s="29">
        <f t="shared" ref="BP60:CM60" si="21">BP61+BP62</f>
        <v>0</v>
      </c>
      <c r="BQ60" s="29">
        <f t="shared" si="21"/>
        <v>0</v>
      </c>
      <c r="BR60" s="29">
        <f t="shared" si="21"/>
        <v>0</v>
      </c>
      <c r="BS60" s="29">
        <f t="shared" si="21"/>
        <v>11564</v>
      </c>
      <c r="BT60" s="29">
        <f t="shared" si="21"/>
        <v>0</v>
      </c>
      <c r="BU60" s="29">
        <f t="shared" si="21"/>
        <v>0</v>
      </c>
      <c r="BV60" s="29">
        <f t="shared" si="21"/>
        <v>0</v>
      </c>
      <c r="BW60" s="29">
        <f t="shared" si="21"/>
        <v>0</v>
      </c>
      <c r="BX60" s="29">
        <f t="shared" si="21"/>
        <v>0</v>
      </c>
      <c r="BY60" s="29">
        <f t="shared" si="21"/>
        <v>0</v>
      </c>
      <c r="BZ60" s="29">
        <f t="shared" si="21"/>
        <v>0</v>
      </c>
      <c r="CA60" s="29">
        <f t="shared" si="21"/>
        <v>251932</v>
      </c>
      <c r="CB60" s="29">
        <f t="shared" si="21"/>
        <v>98178</v>
      </c>
      <c r="CC60" s="29">
        <f t="shared" si="21"/>
        <v>131360</v>
      </c>
      <c r="CD60" s="29">
        <f t="shared" si="21"/>
        <v>62998</v>
      </c>
      <c r="CE60" s="29">
        <f t="shared" si="21"/>
        <v>970</v>
      </c>
      <c r="CF60" s="29">
        <f t="shared" si="21"/>
        <v>0</v>
      </c>
      <c r="CG60" s="29">
        <f t="shared" si="21"/>
        <v>5418</v>
      </c>
      <c r="CH60" s="29">
        <f t="shared" si="21"/>
        <v>0</v>
      </c>
      <c r="CI60" s="29">
        <f t="shared" si="21"/>
        <v>800</v>
      </c>
      <c r="CJ60" s="29">
        <f t="shared" si="21"/>
        <v>0</v>
      </c>
      <c r="CK60" s="29">
        <f t="shared" si="21"/>
        <v>0</v>
      </c>
      <c r="CL60" s="29">
        <f t="shared" si="21"/>
        <v>0</v>
      </c>
      <c r="CM60" s="29">
        <f t="shared" si="21"/>
        <v>0</v>
      </c>
    </row>
    <row r="61" spans="1:91" s="44" customFormat="1" x14ac:dyDescent="0.25">
      <c r="A61" s="33" t="s">
        <v>61</v>
      </c>
      <c r="B61" s="34" t="s">
        <v>16</v>
      </c>
      <c r="C61" s="36">
        <f>D61</f>
        <v>38830</v>
      </c>
      <c r="D61" s="36">
        <f>SUM(E61:CM61)</f>
        <v>38830</v>
      </c>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v>0</v>
      </c>
      <c r="BL61" s="26"/>
      <c r="BM61" s="26"/>
      <c r="BN61" s="26"/>
      <c r="BO61" s="26"/>
      <c r="BP61" s="26"/>
      <c r="BQ61" s="26"/>
      <c r="BR61" s="26"/>
      <c r="BS61" s="26">
        <v>8914</v>
      </c>
      <c r="BT61" s="26"/>
      <c r="BU61" s="26"/>
      <c r="BV61" s="26"/>
      <c r="BW61" s="26"/>
      <c r="BX61" s="26"/>
      <c r="BY61" s="26"/>
      <c r="BZ61" s="26"/>
      <c r="CA61" s="26">
        <v>10532</v>
      </c>
      <c r="CB61" s="26">
        <v>4578</v>
      </c>
      <c r="CC61" s="26">
        <v>6460</v>
      </c>
      <c r="CD61" s="26">
        <v>3958</v>
      </c>
      <c r="CE61" s="26">
        <v>970</v>
      </c>
      <c r="CF61" s="26"/>
      <c r="CG61" s="26">
        <v>3418</v>
      </c>
      <c r="CH61" s="26"/>
      <c r="CI61" s="26"/>
      <c r="CJ61" s="26"/>
      <c r="CK61" s="26"/>
      <c r="CL61" s="26"/>
      <c r="CM61" s="26"/>
    </row>
    <row r="62" spans="1:91" s="44" customFormat="1" x14ac:dyDescent="0.25">
      <c r="A62" s="33" t="s">
        <v>62</v>
      </c>
      <c r="B62" s="34" t="s">
        <v>38</v>
      </c>
      <c r="C62" s="36">
        <f>D62</f>
        <v>787890</v>
      </c>
      <c r="D62" s="36">
        <f>SUM(E62:CM62)</f>
        <v>787890</v>
      </c>
      <c r="E62" s="26"/>
      <c r="F62" s="26">
        <f>124500+91000</f>
        <v>215500</v>
      </c>
      <c r="G62" s="26"/>
      <c r="H62" s="26"/>
      <c r="I62" s="26"/>
      <c r="J62" s="26"/>
      <c r="K62" s="26"/>
      <c r="L62" s="26"/>
      <c r="M62" s="26"/>
      <c r="N62" s="26"/>
      <c r="O62" s="26"/>
      <c r="P62" s="26"/>
      <c r="Q62" s="26"/>
      <c r="R62" s="26"/>
      <c r="S62" s="26"/>
      <c r="T62" s="26"/>
      <c r="U62" s="26"/>
      <c r="V62" s="26"/>
      <c r="W62" s="26"/>
      <c r="X62" s="26"/>
      <c r="Y62" s="26"/>
      <c r="Z62" s="26">
        <v>48000</v>
      </c>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v>0</v>
      </c>
      <c r="BL62" s="26"/>
      <c r="BM62" s="26"/>
      <c r="BN62" s="26"/>
      <c r="BO62" s="26"/>
      <c r="BP62" s="26"/>
      <c r="BQ62" s="26"/>
      <c r="BR62" s="26"/>
      <c r="BS62" s="26">
        <v>2650</v>
      </c>
      <c r="BT62" s="26"/>
      <c r="BU62" s="26"/>
      <c r="BV62" s="26"/>
      <c r="BW62" s="26"/>
      <c r="BX62" s="26"/>
      <c r="BY62" s="26"/>
      <c r="BZ62" s="26"/>
      <c r="CA62" s="26">
        <v>241400</v>
      </c>
      <c r="CB62" s="26">
        <v>93600</v>
      </c>
      <c r="CC62" s="26">
        <v>124900</v>
      </c>
      <c r="CD62" s="26">
        <v>59040</v>
      </c>
      <c r="CE62" s="26"/>
      <c r="CF62" s="26"/>
      <c r="CG62" s="26">
        <v>2000</v>
      </c>
      <c r="CH62" s="26"/>
      <c r="CI62" s="26">
        <v>800</v>
      </c>
      <c r="CJ62" s="26"/>
      <c r="CK62" s="26"/>
      <c r="CL62" s="26"/>
      <c r="CM62" s="26"/>
    </row>
    <row r="63" spans="1:91" x14ac:dyDescent="0.25">
      <c r="A63" s="49">
        <v>11</v>
      </c>
      <c r="B63" s="27" t="s">
        <v>492</v>
      </c>
      <c r="C63" s="25"/>
      <c r="D63" s="36"/>
      <c r="E63" s="26"/>
      <c r="F63" s="43"/>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26"/>
      <c r="BM63" s="26"/>
      <c r="BN63" s="26"/>
      <c r="BO63" s="26"/>
      <c r="BP63" s="26"/>
      <c r="BQ63" s="26"/>
      <c r="BR63" s="26"/>
      <c r="BS63" s="26"/>
      <c r="BT63" s="26"/>
      <c r="BU63" s="26"/>
      <c r="BV63" s="26"/>
      <c r="BW63" s="26"/>
      <c r="BX63" s="26"/>
      <c r="BY63" s="26"/>
      <c r="BZ63" s="26"/>
      <c r="CA63" s="26"/>
      <c r="CB63" s="26"/>
      <c r="CC63" s="26"/>
      <c r="CD63" s="26"/>
      <c r="CE63" s="26"/>
      <c r="CF63" s="26"/>
      <c r="CG63" s="26"/>
      <c r="CH63" s="26"/>
      <c r="CI63" s="26"/>
      <c r="CJ63" s="26"/>
      <c r="CK63" s="26"/>
      <c r="CL63" s="26"/>
      <c r="CM63" s="26"/>
    </row>
    <row r="64" spans="1:91" x14ac:dyDescent="0.25">
      <c r="A64" s="50" t="s">
        <v>493</v>
      </c>
      <c r="B64" s="34" t="s">
        <v>494</v>
      </c>
      <c r="C64" s="25"/>
      <c r="D64" s="36"/>
      <c r="E64" s="26"/>
      <c r="F64" s="43"/>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c r="BP64" s="26"/>
      <c r="BQ64" s="26"/>
      <c r="BR64" s="26"/>
      <c r="BS64" s="26"/>
      <c r="BT64" s="26"/>
      <c r="BU64" s="26"/>
      <c r="BV64" s="26"/>
      <c r="BW64" s="26"/>
      <c r="BX64" s="26"/>
      <c r="BY64" s="26"/>
      <c r="BZ64" s="26"/>
      <c r="CA64" s="26"/>
      <c r="CB64" s="26"/>
      <c r="CC64" s="26"/>
      <c r="CD64" s="26"/>
      <c r="CE64" s="26"/>
      <c r="CF64" s="26"/>
      <c r="CG64" s="26"/>
      <c r="CH64" s="26"/>
      <c r="CI64" s="26"/>
      <c r="CJ64" s="26"/>
      <c r="CK64" s="26"/>
      <c r="CL64" s="26"/>
      <c r="CM64" s="26"/>
    </row>
    <row r="65" spans="1:91" x14ac:dyDescent="0.25">
      <c r="A65" s="50" t="s">
        <v>495</v>
      </c>
      <c r="B65" s="34" t="s">
        <v>18</v>
      </c>
      <c r="C65" s="25"/>
      <c r="D65" s="36"/>
      <c r="E65" s="26"/>
      <c r="F65" s="43"/>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K65" s="26"/>
      <c r="BL65" s="26"/>
      <c r="BM65" s="26"/>
      <c r="BN65" s="26"/>
      <c r="BO65" s="26"/>
      <c r="BP65" s="26"/>
      <c r="BQ65" s="26"/>
      <c r="BR65" s="26"/>
      <c r="BS65" s="26"/>
      <c r="BT65" s="26"/>
      <c r="BU65" s="26"/>
      <c r="BV65" s="26"/>
      <c r="BW65" s="26"/>
      <c r="BX65" s="26"/>
      <c r="BY65" s="26"/>
      <c r="BZ65" s="26"/>
      <c r="CA65" s="26"/>
      <c r="CB65" s="26"/>
      <c r="CC65" s="26"/>
      <c r="CD65" s="26"/>
      <c r="CE65" s="26"/>
      <c r="CF65" s="26"/>
      <c r="CG65" s="26"/>
      <c r="CH65" s="26"/>
      <c r="CI65" s="26"/>
      <c r="CJ65" s="26"/>
      <c r="CK65" s="26"/>
      <c r="CL65" s="26"/>
      <c r="CM65" s="26"/>
    </row>
    <row r="66" spans="1:91" x14ac:dyDescent="0.25">
      <c r="A66" s="18" t="s">
        <v>13</v>
      </c>
      <c r="B66" s="27" t="s">
        <v>63</v>
      </c>
      <c r="C66" s="29">
        <v>15270</v>
      </c>
      <c r="D66" s="29">
        <v>15270</v>
      </c>
      <c r="E66" s="26"/>
      <c r="F66" s="43"/>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c r="BP66" s="26"/>
      <c r="BQ66" s="26"/>
      <c r="BR66" s="26"/>
      <c r="BS66" s="26"/>
      <c r="BT66" s="26"/>
      <c r="BU66" s="26"/>
      <c r="BV66" s="26"/>
      <c r="BW66" s="26"/>
      <c r="BX66" s="26"/>
      <c r="BY66" s="26"/>
      <c r="BZ66" s="26"/>
      <c r="CA66" s="26"/>
      <c r="CB66" s="26"/>
      <c r="CC66" s="26"/>
      <c r="CD66" s="26"/>
      <c r="CE66" s="26"/>
      <c r="CF66" s="26"/>
      <c r="CG66" s="26"/>
      <c r="CH66" s="26"/>
      <c r="CI66" s="26"/>
      <c r="CJ66" s="26"/>
      <c r="CK66" s="26"/>
      <c r="CL66" s="26"/>
      <c r="CM66" s="26"/>
    </row>
    <row r="67" spans="1:91" x14ac:dyDescent="0.25">
      <c r="A67" s="18">
        <v>1</v>
      </c>
      <c r="B67" s="27" t="s">
        <v>19</v>
      </c>
      <c r="C67" s="25"/>
      <c r="D67" s="36"/>
      <c r="E67" s="26"/>
      <c r="F67" s="43"/>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c r="BN67" s="26"/>
      <c r="BO67" s="26"/>
      <c r="BP67" s="26"/>
      <c r="BQ67" s="26"/>
      <c r="BR67" s="26"/>
      <c r="BS67" s="26"/>
      <c r="BT67" s="26"/>
      <c r="BU67" s="26"/>
      <c r="BV67" s="26"/>
      <c r="BW67" s="26"/>
      <c r="BX67" s="26"/>
      <c r="BY67" s="26"/>
      <c r="BZ67" s="26"/>
      <c r="CA67" s="26"/>
      <c r="CB67" s="26"/>
      <c r="CC67" s="26"/>
      <c r="CD67" s="26"/>
      <c r="CE67" s="26"/>
      <c r="CF67" s="26"/>
      <c r="CG67" s="26"/>
      <c r="CH67" s="26"/>
      <c r="CI67" s="26"/>
      <c r="CJ67" s="26"/>
      <c r="CK67" s="26"/>
      <c r="CL67" s="26"/>
      <c r="CM67" s="26"/>
    </row>
    <row r="68" spans="1:91" x14ac:dyDescent="0.25">
      <c r="A68" s="33" t="s">
        <v>27</v>
      </c>
      <c r="B68" s="34" t="s">
        <v>64</v>
      </c>
      <c r="C68" s="25"/>
      <c r="D68" s="36"/>
      <c r="E68" s="26"/>
      <c r="F68" s="43"/>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c r="BO68" s="26"/>
      <c r="BP68" s="26"/>
      <c r="BQ68" s="26"/>
      <c r="BR68" s="26"/>
      <c r="BS68" s="26"/>
      <c r="BT68" s="26"/>
      <c r="BU68" s="26"/>
      <c r="BV68" s="26"/>
      <c r="BW68" s="26"/>
      <c r="BX68" s="26"/>
      <c r="BY68" s="26"/>
      <c r="BZ68" s="26"/>
      <c r="CA68" s="26"/>
      <c r="CB68" s="26"/>
      <c r="CC68" s="26"/>
      <c r="CD68" s="26"/>
      <c r="CE68" s="26"/>
      <c r="CF68" s="26"/>
      <c r="CG68" s="26"/>
      <c r="CH68" s="26"/>
      <c r="CI68" s="26"/>
      <c r="CJ68" s="26"/>
      <c r="CK68" s="26"/>
      <c r="CL68" s="26"/>
      <c r="CM68" s="26"/>
    </row>
    <row r="69" spans="1:91" x14ac:dyDescent="0.25">
      <c r="A69" s="33" t="s">
        <v>28</v>
      </c>
      <c r="B69" s="34" t="s">
        <v>65</v>
      </c>
      <c r="C69" s="25"/>
      <c r="D69" s="36"/>
      <c r="E69" s="26"/>
      <c r="F69" s="43"/>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c r="BN69" s="26"/>
      <c r="BO69" s="26"/>
      <c r="BP69" s="26"/>
      <c r="BQ69" s="26"/>
      <c r="BR69" s="26"/>
      <c r="BS69" s="26"/>
      <c r="BT69" s="26"/>
      <c r="BU69" s="26"/>
      <c r="BV69" s="26"/>
      <c r="BW69" s="26"/>
      <c r="BX69" s="26"/>
      <c r="BY69" s="26"/>
      <c r="BZ69" s="26"/>
      <c r="CA69" s="26"/>
      <c r="CB69" s="26"/>
      <c r="CC69" s="26"/>
      <c r="CD69" s="26"/>
      <c r="CE69" s="26"/>
      <c r="CF69" s="26"/>
      <c r="CG69" s="26"/>
      <c r="CH69" s="26"/>
      <c r="CI69" s="26"/>
      <c r="CJ69" s="26"/>
      <c r="CK69" s="26"/>
      <c r="CL69" s="26"/>
      <c r="CM69" s="26"/>
    </row>
    <row r="70" spans="1:91" x14ac:dyDescent="0.25">
      <c r="A70" s="45">
        <v>2</v>
      </c>
      <c r="B70" s="27" t="s">
        <v>29</v>
      </c>
      <c r="C70" s="25"/>
      <c r="D70" s="36"/>
      <c r="E70" s="26"/>
      <c r="F70" s="43"/>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6"/>
      <c r="BJ70" s="26"/>
      <c r="BK70" s="26"/>
      <c r="BL70" s="26"/>
      <c r="BM70" s="26"/>
      <c r="BN70" s="26"/>
      <c r="BO70" s="26"/>
      <c r="BP70" s="26"/>
      <c r="BQ70" s="26"/>
      <c r="BR70" s="26"/>
      <c r="BS70" s="26"/>
      <c r="BT70" s="26"/>
      <c r="BU70" s="26"/>
      <c r="BV70" s="26"/>
      <c r="BW70" s="26"/>
      <c r="BX70" s="26"/>
      <c r="BY70" s="26"/>
      <c r="BZ70" s="26"/>
      <c r="CA70" s="26"/>
      <c r="CB70" s="26"/>
      <c r="CC70" s="26"/>
      <c r="CD70" s="26"/>
      <c r="CE70" s="26"/>
      <c r="CF70" s="26"/>
      <c r="CG70" s="26"/>
      <c r="CH70" s="26"/>
      <c r="CI70" s="26"/>
      <c r="CJ70" s="26"/>
      <c r="CK70" s="26"/>
      <c r="CL70" s="26"/>
      <c r="CM70" s="26"/>
    </row>
    <row r="71" spans="1:91" x14ac:dyDescent="0.25">
      <c r="A71" s="33" t="s">
        <v>30</v>
      </c>
      <c r="B71" s="34" t="s">
        <v>64</v>
      </c>
      <c r="C71" s="25"/>
      <c r="D71" s="36"/>
      <c r="E71" s="26"/>
      <c r="F71" s="43"/>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6"/>
      <c r="BH71" s="26"/>
      <c r="BI71" s="26"/>
      <c r="BJ71" s="26"/>
      <c r="BK71" s="26"/>
      <c r="BL71" s="26"/>
      <c r="BM71" s="26"/>
      <c r="BN71" s="26"/>
      <c r="BO71" s="26"/>
      <c r="BP71" s="26"/>
      <c r="BQ71" s="26"/>
      <c r="BR71" s="26"/>
      <c r="BS71" s="26"/>
      <c r="BT71" s="26"/>
      <c r="BU71" s="26"/>
      <c r="BV71" s="26"/>
      <c r="BW71" s="26"/>
      <c r="BX71" s="26"/>
      <c r="BY71" s="26"/>
      <c r="BZ71" s="26"/>
      <c r="CA71" s="26"/>
      <c r="CB71" s="26"/>
      <c r="CC71" s="26"/>
      <c r="CD71" s="26"/>
      <c r="CE71" s="26"/>
      <c r="CF71" s="26"/>
      <c r="CG71" s="26"/>
      <c r="CH71" s="26"/>
      <c r="CI71" s="26"/>
      <c r="CJ71" s="26"/>
      <c r="CK71" s="26"/>
      <c r="CL71" s="26"/>
      <c r="CM71" s="26"/>
    </row>
    <row r="72" spans="1:91" x14ac:dyDescent="0.25">
      <c r="A72" s="33" t="s">
        <v>35</v>
      </c>
      <c r="B72" s="34" t="s">
        <v>65</v>
      </c>
      <c r="C72" s="25"/>
      <c r="D72" s="36"/>
      <c r="E72" s="26"/>
      <c r="F72" s="43"/>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6"/>
      <c r="BJ72" s="26"/>
      <c r="BK72" s="26"/>
      <c r="BL72" s="26"/>
      <c r="BM72" s="26"/>
      <c r="BN72" s="26"/>
      <c r="BO72" s="26"/>
      <c r="BP72" s="26"/>
      <c r="BQ72" s="26"/>
      <c r="BR72" s="26"/>
      <c r="BS72" s="26"/>
      <c r="BT72" s="26"/>
      <c r="BU72" s="26"/>
      <c r="BV72" s="26"/>
      <c r="BW72" s="26"/>
      <c r="BX72" s="26"/>
      <c r="BY72" s="26"/>
      <c r="BZ72" s="26"/>
      <c r="CA72" s="26"/>
      <c r="CB72" s="26"/>
      <c r="CC72" s="26"/>
      <c r="CD72" s="26"/>
      <c r="CE72" s="26"/>
      <c r="CF72" s="26"/>
      <c r="CG72" s="26"/>
      <c r="CH72" s="26"/>
      <c r="CI72" s="26"/>
      <c r="CJ72" s="26"/>
      <c r="CK72" s="26"/>
      <c r="CL72" s="26"/>
      <c r="CM72" s="26"/>
    </row>
    <row r="73" spans="1:91" x14ac:dyDescent="0.25">
      <c r="A73" s="18">
        <v>3</v>
      </c>
      <c r="B73" s="27" t="s">
        <v>39</v>
      </c>
      <c r="C73" s="25"/>
      <c r="D73" s="36"/>
      <c r="E73" s="26"/>
      <c r="F73" s="43"/>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6"/>
      <c r="CC73" s="26"/>
      <c r="CD73" s="26"/>
      <c r="CE73" s="26"/>
      <c r="CF73" s="26"/>
      <c r="CG73" s="26"/>
      <c r="CH73" s="26"/>
      <c r="CI73" s="26"/>
      <c r="CJ73" s="26"/>
      <c r="CK73" s="26"/>
      <c r="CL73" s="26"/>
      <c r="CM73" s="26"/>
    </row>
    <row r="74" spans="1:91" x14ac:dyDescent="0.25">
      <c r="A74" s="33" t="s">
        <v>40</v>
      </c>
      <c r="B74" s="34" t="s">
        <v>64</v>
      </c>
      <c r="C74" s="25"/>
      <c r="D74" s="36"/>
      <c r="E74" s="26"/>
      <c r="F74" s="43"/>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6"/>
      <c r="CC74" s="26"/>
      <c r="CD74" s="26"/>
      <c r="CE74" s="26"/>
      <c r="CF74" s="26"/>
      <c r="CG74" s="26"/>
      <c r="CH74" s="26"/>
      <c r="CI74" s="26"/>
      <c r="CJ74" s="26"/>
      <c r="CK74" s="26"/>
      <c r="CL74" s="26"/>
      <c r="CM74" s="26"/>
    </row>
    <row r="75" spans="1:91" x14ac:dyDescent="0.25">
      <c r="A75" s="33" t="s">
        <v>41</v>
      </c>
      <c r="B75" s="34" t="s">
        <v>65</v>
      </c>
      <c r="C75" s="25"/>
      <c r="D75" s="36"/>
      <c r="E75" s="26"/>
      <c r="F75" s="43"/>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c r="CD75" s="26"/>
      <c r="CE75" s="26"/>
      <c r="CF75" s="26"/>
      <c r="CG75" s="26"/>
      <c r="CH75" s="26"/>
      <c r="CI75" s="26"/>
      <c r="CJ75" s="26"/>
      <c r="CK75" s="26"/>
      <c r="CL75" s="26"/>
      <c r="CM75" s="26"/>
    </row>
    <row r="76" spans="1:91" x14ac:dyDescent="0.25">
      <c r="A76" s="18">
        <v>4</v>
      </c>
      <c r="B76" s="27" t="s">
        <v>42</v>
      </c>
      <c r="C76" s="25"/>
      <c r="D76" s="36"/>
      <c r="E76" s="26"/>
      <c r="F76" s="43"/>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c r="CD76" s="26"/>
      <c r="CE76" s="26"/>
      <c r="CF76" s="26"/>
      <c r="CG76" s="26"/>
      <c r="CH76" s="26"/>
      <c r="CI76" s="26"/>
      <c r="CJ76" s="26"/>
      <c r="CK76" s="26"/>
      <c r="CL76" s="26"/>
      <c r="CM76" s="26"/>
    </row>
    <row r="77" spans="1:91" x14ac:dyDescent="0.25">
      <c r="A77" s="33" t="s">
        <v>43</v>
      </c>
      <c r="B77" s="34" t="s">
        <v>64</v>
      </c>
      <c r="C77" s="25"/>
      <c r="D77" s="36"/>
      <c r="E77" s="26"/>
      <c r="F77" s="43"/>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26"/>
      <c r="CI77" s="26"/>
      <c r="CJ77" s="26"/>
      <c r="CK77" s="26"/>
      <c r="CL77" s="26"/>
      <c r="CM77" s="26"/>
    </row>
    <row r="78" spans="1:91" x14ac:dyDescent="0.25">
      <c r="A78" s="33" t="s">
        <v>44</v>
      </c>
      <c r="B78" s="34" t="s">
        <v>65</v>
      </c>
      <c r="C78" s="25"/>
      <c r="D78" s="36"/>
      <c r="E78" s="26"/>
      <c r="F78" s="43"/>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c r="BN78" s="26"/>
      <c r="BO78" s="26"/>
      <c r="BP78" s="26"/>
      <c r="BQ78" s="26"/>
      <c r="BR78" s="26"/>
      <c r="BS78" s="26"/>
      <c r="BT78" s="26"/>
      <c r="BU78" s="26"/>
      <c r="BV78" s="26"/>
      <c r="BW78" s="26"/>
      <c r="BX78" s="26"/>
      <c r="BY78" s="26"/>
      <c r="BZ78" s="26"/>
      <c r="CA78" s="26"/>
      <c r="CB78" s="26"/>
      <c r="CC78" s="26"/>
      <c r="CD78" s="26"/>
      <c r="CE78" s="26"/>
      <c r="CF78" s="26"/>
      <c r="CG78" s="26"/>
      <c r="CH78" s="26"/>
      <c r="CI78" s="26"/>
      <c r="CJ78" s="26"/>
      <c r="CK78" s="26"/>
      <c r="CL78" s="26"/>
      <c r="CM78" s="26"/>
    </row>
    <row r="79" spans="1:91" x14ac:dyDescent="0.25">
      <c r="A79" s="18">
        <v>5</v>
      </c>
      <c r="B79" s="27" t="s">
        <v>45</v>
      </c>
      <c r="C79" s="25"/>
      <c r="D79" s="36"/>
      <c r="E79" s="26"/>
      <c r="F79" s="43"/>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c r="BM79" s="26"/>
      <c r="BN79" s="26"/>
      <c r="BO79" s="26"/>
      <c r="BP79" s="26"/>
      <c r="BQ79" s="26"/>
      <c r="BR79" s="26"/>
      <c r="BS79" s="26"/>
      <c r="BT79" s="26"/>
      <c r="BU79" s="26"/>
      <c r="BV79" s="26"/>
      <c r="BW79" s="26"/>
      <c r="BX79" s="26"/>
      <c r="BY79" s="26"/>
      <c r="BZ79" s="26"/>
      <c r="CA79" s="26"/>
      <c r="CB79" s="26"/>
      <c r="CC79" s="26"/>
      <c r="CD79" s="26"/>
      <c r="CE79" s="26"/>
      <c r="CF79" s="26"/>
      <c r="CG79" s="26"/>
      <c r="CH79" s="26"/>
      <c r="CI79" s="26"/>
      <c r="CJ79" s="26"/>
      <c r="CK79" s="26"/>
      <c r="CL79" s="26"/>
      <c r="CM79" s="26"/>
    </row>
    <row r="80" spans="1:91" x14ac:dyDescent="0.25">
      <c r="A80" s="33" t="s">
        <v>46</v>
      </c>
      <c r="B80" s="34" t="s">
        <v>64</v>
      </c>
      <c r="C80" s="25"/>
      <c r="D80" s="36"/>
      <c r="E80" s="26"/>
      <c r="F80" s="43"/>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c r="BM80" s="26"/>
      <c r="BN80" s="26"/>
      <c r="BO80" s="26"/>
      <c r="BP80" s="26"/>
      <c r="BQ80" s="26"/>
      <c r="BR80" s="26"/>
      <c r="BS80" s="26"/>
      <c r="BT80" s="26"/>
      <c r="BU80" s="26"/>
      <c r="BV80" s="26"/>
      <c r="BW80" s="26"/>
      <c r="BX80" s="26"/>
      <c r="BY80" s="26"/>
      <c r="BZ80" s="26"/>
      <c r="CA80" s="26"/>
      <c r="CB80" s="26"/>
      <c r="CC80" s="26"/>
      <c r="CD80" s="26"/>
      <c r="CE80" s="26"/>
      <c r="CF80" s="26"/>
      <c r="CG80" s="26"/>
      <c r="CH80" s="26"/>
      <c r="CI80" s="26"/>
      <c r="CJ80" s="26"/>
      <c r="CK80" s="26"/>
      <c r="CL80" s="26"/>
      <c r="CM80" s="26"/>
    </row>
    <row r="81" spans="1:91" x14ac:dyDescent="0.25">
      <c r="A81" s="33">
        <v>5.2</v>
      </c>
      <c r="B81" s="34" t="s">
        <v>65</v>
      </c>
      <c r="C81" s="25"/>
      <c r="D81" s="36"/>
      <c r="E81" s="26"/>
      <c r="F81" s="43"/>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6"/>
      <c r="BK81" s="26"/>
      <c r="BL81" s="26"/>
      <c r="BM81" s="26"/>
      <c r="BN81" s="26"/>
      <c r="BO81" s="26"/>
      <c r="BP81" s="26"/>
      <c r="BQ81" s="26"/>
      <c r="BR81" s="26"/>
      <c r="BS81" s="26"/>
      <c r="BT81" s="26"/>
      <c r="BU81" s="26"/>
      <c r="BV81" s="26"/>
      <c r="BW81" s="26"/>
      <c r="BX81" s="26"/>
      <c r="BY81" s="26"/>
      <c r="BZ81" s="26"/>
      <c r="CA81" s="26"/>
      <c r="CB81" s="26"/>
      <c r="CC81" s="26"/>
      <c r="CD81" s="26"/>
      <c r="CE81" s="26"/>
      <c r="CF81" s="26"/>
      <c r="CG81" s="26"/>
      <c r="CH81" s="26"/>
      <c r="CI81" s="26"/>
      <c r="CJ81" s="26"/>
      <c r="CK81" s="26"/>
      <c r="CL81" s="26"/>
      <c r="CM81" s="26"/>
    </row>
    <row r="82" spans="1:91" x14ac:dyDescent="0.25">
      <c r="A82" s="18">
        <v>6</v>
      </c>
      <c r="B82" s="27" t="s">
        <v>48</v>
      </c>
      <c r="C82" s="25"/>
      <c r="D82" s="36"/>
      <c r="E82" s="26"/>
      <c r="F82" s="43"/>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row>
    <row r="83" spans="1:91" x14ac:dyDescent="0.25">
      <c r="A83" s="33" t="s">
        <v>49</v>
      </c>
      <c r="B83" s="34" t="s">
        <v>64</v>
      </c>
      <c r="C83" s="25"/>
      <c r="D83" s="36"/>
      <c r="E83" s="26"/>
      <c r="F83" s="43"/>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row>
    <row r="84" spans="1:91" x14ac:dyDescent="0.25">
      <c r="A84" s="33" t="s">
        <v>50</v>
      </c>
      <c r="B84" s="34" t="s">
        <v>65</v>
      </c>
      <c r="C84" s="25"/>
      <c r="D84" s="36"/>
      <c r="E84" s="26"/>
      <c r="F84" s="43"/>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c r="CA84" s="26"/>
      <c r="CB84" s="26"/>
      <c r="CC84" s="26"/>
      <c r="CD84" s="26"/>
      <c r="CE84" s="26"/>
      <c r="CF84" s="26"/>
      <c r="CG84" s="26"/>
      <c r="CH84" s="26"/>
      <c r="CI84" s="26"/>
      <c r="CJ84" s="26"/>
      <c r="CK84" s="26"/>
      <c r="CL84" s="26"/>
      <c r="CM84" s="26"/>
    </row>
    <row r="85" spans="1:91" x14ac:dyDescent="0.25">
      <c r="A85" s="18">
        <v>7</v>
      </c>
      <c r="B85" s="27" t="s">
        <v>51</v>
      </c>
      <c r="C85" s="25"/>
      <c r="D85" s="36"/>
      <c r="E85" s="26"/>
      <c r="F85" s="43"/>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c r="BM85" s="26"/>
      <c r="BN85" s="26"/>
      <c r="BO85" s="26"/>
      <c r="BP85" s="26"/>
      <c r="BQ85" s="26"/>
      <c r="BR85" s="26"/>
      <c r="BS85" s="26"/>
      <c r="BT85" s="26"/>
      <c r="BU85" s="26"/>
      <c r="BV85" s="26"/>
      <c r="BW85" s="26"/>
      <c r="BX85" s="26"/>
      <c r="BY85" s="26"/>
      <c r="BZ85" s="26"/>
      <c r="CA85" s="26"/>
      <c r="CB85" s="26"/>
      <c r="CC85" s="26"/>
      <c r="CD85" s="26"/>
      <c r="CE85" s="26"/>
      <c r="CF85" s="26"/>
      <c r="CG85" s="26"/>
      <c r="CH85" s="26"/>
      <c r="CI85" s="26"/>
      <c r="CJ85" s="26"/>
      <c r="CK85" s="26"/>
      <c r="CL85" s="26"/>
      <c r="CM85" s="26"/>
    </row>
    <row r="86" spans="1:91" x14ac:dyDescent="0.25">
      <c r="A86" s="33" t="s">
        <v>52</v>
      </c>
      <c r="B86" s="34" t="s">
        <v>64</v>
      </c>
      <c r="C86" s="25"/>
      <c r="D86" s="36"/>
      <c r="E86" s="26"/>
      <c r="F86" s="43"/>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26"/>
      <c r="CD86" s="26"/>
      <c r="CE86" s="26"/>
      <c r="CF86" s="26"/>
      <c r="CG86" s="26"/>
      <c r="CH86" s="26"/>
      <c r="CI86" s="26"/>
      <c r="CJ86" s="26"/>
      <c r="CK86" s="26"/>
      <c r="CL86" s="26"/>
      <c r="CM86" s="26"/>
    </row>
    <row r="87" spans="1:91" x14ac:dyDescent="0.25">
      <c r="A87" s="33" t="s">
        <v>53</v>
      </c>
      <c r="B87" s="34" t="s">
        <v>65</v>
      </c>
      <c r="C87" s="25"/>
      <c r="D87" s="36"/>
      <c r="E87" s="26"/>
      <c r="F87" s="43"/>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row>
    <row r="88" spans="1:91" x14ac:dyDescent="0.25">
      <c r="A88" s="18">
        <v>8</v>
      </c>
      <c r="B88" s="27" t="s">
        <v>54</v>
      </c>
      <c r="C88" s="29">
        <v>15270</v>
      </c>
      <c r="D88" s="29">
        <v>15270</v>
      </c>
      <c r="E88" s="26"/>
      <c r="F88" s="43"/>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6"/>
      <c r="AV88" s="26"/>
      <c r="AW88" s="26"/>
      <c r="AX88" s="26"/>
      <c r="AY88" s="26"/>
      <c r="AZ88" s="26"/>
      <c r="BA88" s="26"/>
      <c r="BB88" s="26"/>
      <c r="BC88" s="26"/>
      <c r="BD88" s="26"/>
      <c r="BE88" s="26"/>
      <c r="BF88" s="26"/>
      <c r="BG88" s="26"/>
      <c r="BH88" s="26"/>
      <c r="BI88" s="26"/>
      <c r="BJ88" s="26"/>
      <c r="BK88" s="26"/>
      <c r="BL88" s="26"/>
      <c r="BM88" s="26"/>
      <c r="BN88" s="26"/>
      <c r="BO88" s="26"/>
      <c r="BP88" s="26"/>
      <c r="BQ88" s="26"/>
      <c r="BR88" s="26"/>
      <c r="BS88" s="26"/>
      <c r="BT88" s="26"/>
      <c r="BU88" s="26"/>
      <c r="BV88" s="26"/>
      <c r="BW88" s="26"/>
      <c r="BX88" s="26"/>
      <c r="BY88" s="26"/>
      <c r="BZ88" s="26"/>
      <c r="CA88" s="26"/>
      <c r="CB88" s="26"/>
      <c r="CC88" s="26"/>
      <c r="CD88" s="26"/>
      <c r="CE88" s="26"/>
      <c r="CF88" s="26"/>
      <c r="CG88" s="26"/>
      <c r="CH88" s="26"/>
      <c r="CI88" s="26"/>
      <c r="CJ88" s="26"/>
      <c r="CK88" s="26"/>
      <c r="CL88" s="26"/>
      <c r="CM88" s="26"/>
    </row>
    <row r="89" spans="1:91" x14ac:dyDescent="0.25">
      <c r="A89" s="33" t="s">
        <v>55</v>
      </c>
      <c r="B89" s="34" t="s">
        <v>64</v>
      </c>
      <c r="C89" s="25"/>
      <c r="D89" s="36"/>
      <c r="E89" s="26"/>
      <c r="F89" s="43"/>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c r="CG89" s="26"/>
      <c r="CH89" s="26"/>
      <c r="CI89" s="26"/>
      <c r="CJ89" s="26"/>
      <c r="CK89" s="26"/>
      <c r="CL89" s="26"/>
      <c r="CM89" s="26"/>
    </row>
    <row r="90" spans="1:91" x14ac:dyDescent="0.25">
      <c r="A90" s="33" t="s">
        <v>56</v>
      </c>
      <c r="B90" s="34" t="s">
        <v>65</v>
      </c>
      <c r="C90" s="25"/>
      <c r="D90" s="36"/>
      <c r="E90" s="26"/>
      <c r="F90" s="43"/>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26"/>
      <c r="AY90" s="26"/>
      <c r="AZ90" s="26"/>
      <c r="BA90" s="26"/>
      <c r="BB90" s="26"/>
      <c r="BC90" s="26"/>
      <c r="BD90" s="26"/>
      <c r="BE90" s="26"/>
      <c r="BF90" s="26"/>
      <c r="BG90" s="26"/>
      <c r="BH90" s="26"/>
      <c r="BI90" s="26"/>
      <c r="BJ90" s="26"/>
      <c r="BK90" s="26"/>
      <c r="BL90" s="26"/>
      <c r="BM90" s="26"/>
      <c r="BN90" s="26"/>
      <c r="BO90" s="26"/>
      <c r="BP90" s="26"/>
      <c r="BQ90" s="26"/>
      <c r="BR90" s="26"/>
      <c r="BS90" s="26"/>
      <c r="BT90" s="26"/>
      <c r="BU90" s="26"/>
      <c r="BV90" s="26"/>
      <c r="BW90" s="26"/>
      <c r="BX90" s="26"/>
      <c r="BY90" s="26"/>
      <c r="BZ90" s="26"/>
      <c r="CA90" s="26"/>
      <c r="CB90" s="26"/>
      <c r="CC90" s="26"/>
      <c r="CD90" s="26"/>
      <c r="CE90" s="26"/>
      <c r="CF90" s="26"/>
      <c r="CG90" s="26"/>
      <c r="CH90" s="26"/>
      <c r="CI90" s="26"/>
      <c r="CJ90" s="26"/>
      <c r="CK90" s="26"/>
      <c r="CL90" s="26"/>
      <c r="CM90" s="26"/>
    </row>
  </sheetData>
  <mergeCells count="5">
    <mergeCell ref="K3:L3"/>
    <mergeCell ref="A1:B1"/>
    <mergeCell ref="A2:B2"/>
    <mergeCell ref="C1:L1"/>
    <mergeCell ref="C2:L2"/>
  </mergeCells>
  <printOptions horizontalCentered="1"/>
  <pageMargins left="0" right="0" top="0" bottom="0" header="0" footer="0.3"/>
  <pageSetup paperSize="9" orientation="landscape" verticalDpi="1200"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2"/>
  <sheetViews>
    <sheetView topLeftCell="A175" workbookViewId="0">
      <selection activeCell="E208" sqref="E208"/>
    </sheetView>
  </sheetViews>
  <sheetFormatPr defaultColWidth="8.85546875" defaultRowHeight="15" x14ac:dyDescent="0.25"/>
  <cols>
    <col min="1" max="1" width="5.5703125" style="1" customWidth="1"/>
    <col min="2" max="2" width="38.5703125" style="1" customWidth="1"/>
    <col min="3" max="3" width="30.42578125" style="1" customWidth="1"/>
    <col min="4" max="16384" width="8.85546875" style="1"/>
  </cols>
  <sheetData>
    <row r="1" spans="1:3" x14ac:dyDescent="0.25">
      <c r="A1" s="8" t="s">
        <v>491</v>
      </c>
      <c r="B1" s="7"/>
      <c r="C1" s="7"/>
    </row>
    <row r="2" spans="1:3" x14ac:dyDescent="0.25">
      <c r="A2" s="8" t="s">
        <v>490</v>
      </c>
      <c r="B2" s="7"/>
      <c r="C2" s="7"/>
    </row>
    <row r="3" spans="1:3" x14ac:dyDescent="0.25">
      <c r="A3" s="8" t="s">
        <v>489</v>
      </c>
      <c r="B3" s="7"/>
      <c r="C3" s="7"/>
    </row>
    <row r="4" spans="1:3" x14ac:dyDescent="0.25">
      <c r="A4" s="8" t="s">
        <v>488</v>
      </c>
      <c r="B4" s="7"/>
      <c r="C4" s="7"/>
    </row>
    <row r="5" spans="1:3" x14ac:dyDescent="0.25">
      <c r="A5" s="3" t="s">
        <v>211</v>
      </c>
      <c r="B5" s="2" t="s">
        <v>487</v>
      </c>
      <c r="C5" s="2" t="s">
        <v>209</v>
      </c>
    </row>
    <row r="6" spans="1:3" ht="30" x14ac:dyDescent="0.25">
      <c r="A6" s="6" t="s">
        <v>7</v>
      </c>
      <c r="B6" s="5" t="s">
        <v>486</v>
      </c>
      <c r="C6" s="5"/>
    </row>
    <row r="7" spans="1:3" x14ac:dyDescent="0.25">
      <c r="A7" s="3">
        <v>1</v>
      </c>
      <c r="B7" s="2" t="s">
        <v>485</v>
      </c>
      <c r="C7" s="2"/>
    </row>
    <row r="8" spans="1:3" x14ac:dyDescent="0.25">
      <c r="A8" s="3">
        <v>1.1000000000000001</v>
      </c>
      <c r="B8" s="2" t="s">
        <v>484</v>
      </c>
      <c r="C8" s="2" t="s">
        <v>68</v>
      </c>
    </row>
    <row r="9" spans="1:3" x14ac:dyDescent="0.25">
      <c r="A9" s="3">
        <v>1.2</v>
      </c>
      <c r="B9" s="2" t="s">
        <v>483</v>
      </c>
      <c r="C9" s="2" t="s">
        <v>68</v>
      </c>
    </row>
    <row r="10" spans="1:3" x14ac:dyDescent="0.25">
      <c r="A10" s="3">
        <v>2</v>
      </c>
      <c r="B10" s="2" t="s">
        <v>482</v>
      </c>
      <c r="C10" s="2" t="s">
        <v>68</v>
      </c>
    </row>
    <row r="11" spans="1:3" x14ac:dyDescent="0.25">
      <c r="A11" s="3">
        <v>3</v>
      </c>
      <c r="B11" s="2" t="s">
        <v>481</v>
      </c>
      <c r="C11" s="2" t="s">
        <v>68</v>
      </c>
    </row>
    <row r="12" spans="1:3" x14ac:dyDescent="0.25">
      <c r="A12" s="3">
        <v>4</v>
      </c>
      <c r="B12" s="2" t="s">
        <v>480</v>
      </c>
      <c r="C12" s="2" t="s">
        <v>68</v>
      </c>
    </row>
    <row r="13" spans="1:3" ht="30" x14ac:dyDescent="0.25">
      <c r="A13" s="3">
        <v>5</v>
      </c>
      <c r="B13" s="2" t="s">
        <v>479</v>
      </c>
      <c r="C13" s="2" t="s">
        <v>68</v>
      </c>
    </row>
    <row r="14" spans="1:3" ht="30" x14ac:dyDescent="0.25">
      <c r="A14" s="3">
        <v>6</v>
      </c>
      <c r="B14" s="2" t="s">
        <v>478</v>
      </c>
      <c r="C14" s="2" t="s">
        <v>68</v>
      </c>
    </row>
    <row r="15" spans="1:3" ht="60" x14ac:dyDescent="0.25">
      <c r="A15" s="3">
        <v>7</v>
      </c>
      <c r="B15" s="2" t="s">
        <v>477</v>
      </c>
      <c r="C15" s="2" t="s">
        <v>476</v>
      </c>
    </row>
    <row r="16" spans="1:3" ht="60" x14ac:dyDescent="0.25">
      <c r="A16" s="3"/>
      <c r="B16" s="2"/>
      <c r="C16" s="2" t="s">
        <v>475</v>
      </c>
    </row>
    <row r="17" spans="1:3" ht="45" x14ac:dyDescent="0.25">
      <c r="A17" s="3">
        <v>8</v>
      </c>
      <c r="B17" s="2" t="s">
        <v>474</v>
      </c>
      <c r="C17" s="2" t="s">
        <v>68</v>
      </c>
    </row>
    <row r="18" spans="1:3" x14ac:dyDescent="0.25">
      <c r="A18" s="3">
        <v>9</v>
      </c>
      <c r="B18" s="2" t="s">
        <v>473</v>
      </c>
      <c r="C18" s="2"/>
    </row>
    <row r="19" spans="1:3" ht="45" x14ac:dyDescent="0.25">
      <c r="A19" s="3">
        <v>9.1</v>
      </c>
      <c r="B19" s="2" t="s">
        <v>472</v>
      </c>
      <c r="C19" s="2" t="s">
        <v>68</v>
      </c>
    </row>
    <row r="20" spans="1:3" ht="45" x14ac:dyDescent="0.25">
      <c r="A20" s="3">
        <v>9.1999999999999993</v>
      </c>
      <c r="B20" s="2" t="s">
        <v>471</v>
      </c>
      <c r="C20" s="2" t="s">
        <v>68</v>
      </c>
    </row>
    <row r="21" spans="1:3" ht="30" x14ac:dyDescent="0.25">
      <c r="A21" s="3">
        <v>9.3000000000000007</v>
      </c>
      <c r="B21" s="2" t="s">
        <v>470</v>
      </c>
      <c r="C21" s="2" t="s">
        <v>68</v>
      </c>
    </row>
    <row r="22" spans="1:3" ht="45" x14ac:dyDescent="0.25">
      <c r="A22" s="3">
        <v>9.4</v>
      </c>
      <c r="B22" s="2" t="s">
        <v>469</v>
      </c>
      <c r="C22" s="2" t="s">
        <v>68</v>
      </c>
    </row>
    <row r="23" spans="1:3" ht="45" x14ac:dyDescent="0.25">
      <c r="A23" s="3">
        <v>9.5</v>
      </c>
      <c r="B23" s="2" t="s">
        <v>468</v>
      </c>
      <c r="C23" s="2" t="s">
        <v>68</v>
      </c>
    </row>
    <row r="24" spans="1:3" ht="60" x14ac:dyDescent="0.25">
      <c r="A24" s="3">
        <v>9.6</v>
      </c>
      <c r="B24" s="2" t="s">
        <v>467</v>
      </c>
      <c r="C24" s="2" t="s">
        <v>68</v>
      </c>
    </row>
    <row r="25" spans="1:3" ht="30" x14ac:dyDescent="0.25">
      <c r="A25" s="3">
        <v>10</v>
      </c>
      <c r="B25" s="2" t="s">
        <v>466</v>
      </c>
      <c r="C25" s="2" t="s">
        <v>68</v>
      </c>
    </row>
    <row r="26" spans="1:3" ht="30" x14ac:dyDescent="0.25">
      <c r="A26" s="3" t="s">
        <v>13</v>
      </c>
      <c r="B26" s="2" t="s">
        <v>465</v>
      </c>
      <c r="C26" s="2"/>
    </row>
    <row r="27" spans="1:3" ht="39" x14ac:dyDescent="0.25">
      <c r="A27" s="3">
        <v>1</v>
      </c>
      <c r="B27" s="2" t="s">
        <v>464</v>
      </c>
      <c r="C27" s="2" t="s">
        <v>143</v>
      </c>
    </row>
    <row r="28" spans="1:3" ht="30" x14ac:dyDescent="0.25">
      <c r="A28" s="3">
        <v>2</v>
      </c>
      <c r="B28" s="2" t="s">
        <v>463</v>
      </c>
      <c r="C28" s="2"/>
    </row>
    <row r="29" spans="1:3" ht="30" x14ac:dyDescent="0.25">
      <c r="A29" s="3">
        <v>2.1</v>
      </c>
      <c r="B29" s="2" t="s">
        <v>462</v>
      </c>
      <c r="C29" s="2" t="s">
        <v>68</v>
      </c>
    </row>
    <row r="30" spans="1:3" ht="30" x14ac:dyDescent="0.25">
      <c r="A30" s="3">
        <v>2.2000000000000002</v>
      </c>
      <c r="B30" s="2" t="s">
        <v>461</v>
      </c>
      <c r="C30" s="2" t="s">
        <v>68</v>
      </c>
    </row>
    <row r="31" spans="1:3" x14ac:dyDescent="0.25">
      <c r="A31" s="3">
        <v>2.2999999999999998</v>
      </c>
      <c r="B31" s="2" t="s">
        <v>460</v>
      </c>
      <c r="C31" s="2" t="s">
        <v>68</v>
      </c>
    </row>
    <row r="32" spans="1:3" x14ac:dyDescent="0.25">
      <c r="A32" s="3">
        <v>3</v>
      </c>
      <c r="B32" s="2" t="s">
        <v>459</v>
      </c>
      <c r="C32" s="2"/>
    </row>
    <row r="33" spans="1:3" ht="30" x14ac:dyDescent="0.25">
      <c r="A33" s="3">
        <v>3.1</v>
      </c>
      <c r="B33" s="2" t="s">
        <v>458</v>
      </c>
      <c r="C33" s="2" t="s">
        <v>68</v>
      </c>
    </row>
    <row r="34" spans="1:3" x14ac:dyDescent="0.25">
      <c r="A34" s="3">
        <v>3.2</v>
      </c>
      <c r="B34" s="2" t="s">
        <v>457</v>
      </c>
      <c r="C34" s="2" t="s">
        <v>68</v>
      </c>
    </row>
    <row r="35" spans="1:3" x14ac:dyDescent="0.25">
      <c r="A35" s="3">
        <v>3.3</v>
      </c>
      <c r="B35" s="2" t="s">
        <v>456</v>
      </c>
      <c r="C35" s="2" t="s">
        <v>68</v>
      </c>
    </row>
    <row r="36" spans="1:3" x14ac:dyDescent="0.25">
      <c r="A36" s="3">
        <v>3.4</v>
      </c>
      <c r="B36" s="2" t="s">
        <v>455</v>
      </c>
      <c r="C36" s="2" t="s">
        <v>68</v>
      </c>
    </row>
    <row r="37" spans="1:3" x14ac:dyDescent="0.25">
      <c r="A37" s="3">
        <v>3.5</v>
      </c>
      <c r="B37" s="2" t="s">
        <v>454</v>
      </c>
      <c r="C37" s="2" t="s">
        <v>68</v>
      </c>
    </row>
    <row r="38" spans="1:3" x14ac:dyDescent="0.25">
      <c r="A38" s="3">
        <v>3.6</v>
      </c>
      <c r="B38" s="2" t="s">
        <v>453</v>
      </c>
      <c r="C38" s="2" t="s">
        <v>68</v>
      </c>
    </row>
    <row r="39" spans="1:3" x14ac:dyDescent="0.25">
      <c r="A39" s="3">
        <v>4</v>
      </c>
      <c r="B39" s="2" t="s">
        <v>452</v>
      </c>
      <c r="C39" s="2"/>
    </row>
    <row r="40" spans="1:3" ht="30" x14ac:dyDescent="0.25">
      <c r="A40" s="3">
        <v>4.0999999999999996</v>
      </c>
      <c r="B40" s="2" t="s">
        <v>451</v>
      </c>
      <c r="C40" s="2" t="s">
        <v>68</v>
      </c>
    </row>
    <row r="41" spans="1:3" ht="30" x14ac:dyDescent="0.25">
      <c r="A41" s="3">
        <v>4.2</v>
      </c>
      <c r="B41" s="2" t="s">
        <v>450</v>
      </c>
      <c r="C41" s="2" t="s">
        <v>68</v>
      </c>
    </row>
    <row r="42" spans="1:3" ht="30" x14ac:dyDescent="0.25">
      <c r="A42" s="3">
        <v>4.3</v>
      </c>
      <c r="B42" s="2" t="s">
        <v>449</v>
      </c>
      <c r="C42" s="2" t="s">
        <v>68</v>
      </c>
    </row>
    <row r="43" spans="1:3" ht="30" x14ac:dyDescent="0.25">
      <c r="A43" s="3">
        <v>5</v>
      </c>
      <c r="B43" s="2" t="s">
        <v>448</v>
      </c>
      <c r="C43" s="2" t="s">
        <v>68</v>
      </c>
    </row>
    <row r="44" spans="1:3" x14ac:dyDescent="0.25">
      <c r="A44" s="3">
        <v>6</v>
      </c>
      <c r="B44" s="2" t="s">
        <v>447</v>
      </c>
      <c r="C44" s="2"/>
    </row>
    <row r="45" spans="1:3" ht="30" x14ac:dyDescent="0.25">
      <c r="A45" s="3">
        <v>6.1</v>
      </c>
      <c r="B45" s="2" t="s">
        <v>446</v>
      </c>
      <c r="C45" s="2" t="s">
        <v>68</v>
      </c>
    </row>
    <row r="46" spans="1:3" ht="30" x14ac:dyDescent="0.25">
      <c r="A46" s="3">
        <v>6.2</v>
      </c>
      <c r="B46" s="2" t="s">
        <v>445</v>
      </c>
      <c r="C46" s="2" t="s">
        <v>68</v>
      </c>
    </row>
    <row r="47" spans="1:3" ht="30" x14ac:dyDescent="0.25">
      <c r="A47" s="3">
        <v>6.3</v>
      </c>
      <c r="B47" s="2" t="s">
        <v>444</v>
      </c>
      <c r="C47" s="2" t="s">
        <v>68</v>
      </c>
    </row>
    <row r="48" spans="1:3" ht="75" x14ac:dyDescent="0.25">
      <c r="A48" s="3">
        <v>6.4</v>
      </c>
      <c r="B48" s="2" t="s">
        <v>443</v>
      </c>
      <c r="C48" s="2" t="s">
        <v>68</v>
      </c>
    </row>
    <row r="49" spans="1:3" ht="45" x14ac:dyDescent="0.25">
      <c r="A49" s="3">
        <v>7</v>
      </c>
      <c r="B49" s="2" t="s">
        <v>442</v>
      </c>
      <c r="C49" s="2"/>
    </row>
    <row r="50" spans="1:3" ht="30" x14ac:dyDescent="0.25">
      <c r="A50" s="3">
        <v>7.1</v>
      </c>
      <c r="B50" s="2" t="s">
        <v>441</v>
      </c>
      <c r="C50" s="2" t="s">
        <v>68</v>
      </c>
    </row>
    <row r="51" spans="1:3" ht="30" x14ac:dyDescent="0.25">
      <c r="A51" s="3">
        <v>7.2</v>
      </c>
      <c r="B51" s="2" t="s">
        <v>440</v>
      </c>
      <c r="C51" s="2" t="s">
        <v>68</v>
      </c>
    </row>
    <row r="52" spans="1:3" ht="30" x14ac:dyDescent="0.25">
      <c r="A52" s="3">
        <v>7.3</v>
      </c>
      <c r="B52" s="2" t="s">
        <v>439</v>
      </c>
      <c r="C52" s="2" t="s">
        <v>68</v>
      </c>
    </row>
    <row r="53" spans="1:3" ht="30" x14ac:dyDescent="0.25">
      <c r="A53" s="3">
        <v>7.4</v>
      </c>
      <c r="B53" s="2" t="s">
        <v>438</v>
      </c>
      <c r="C53" s="2" t="s">
        <v>68</v>
      </c>
    </row>
    <row r="54" spans="1:3" ht="30" x14ac:dyDescent="0.25">
      <c r="A54" s="3">
        <v>7.5</v>
      </c>
      <c r="B54" s="2" t="s">
        <v>437</v>
      </c>
      <c r="C54" s="2" t="s">
        <v>68</v>
      </c>
    </row>
    <row r="55" spans="1:3" ht="60" x14ac:dyDescent="0.25">
      <c r="A55" s="3">
        <v>7.6</v>
      </c>
      <c r="B55" s="2" t="s">
        <v>436</v>
      </c>
      <c r="C55" s="2" t="s">
        <v>68</v>
      </c>
    </row>
    <row r="56" spans="1:3" x14ac:dyDescent="0.25">
      <c r="A56" s="3">
        <v>8</v>
      </c>
      <c r="B56" s="2" t="s">
        <v>435</v>
      </c>
      <c r="C56" s="2" t="s">
        <v>68</v>
      </c>
    </row>
    <row r="57" spans="1:3" x14ac:dyDescent="0.25">
      <c r="A57" s="3">
        <v>9</v>
      </c>
      <c r="B57" s="2" t="s">
        <v>434</v>
      </c>
      <c r="C57" s="2" t="s">
        <v>68</v>
      </c>
    </row>
    <row r="58" spans="1:3" x14ac:dyDescent="0.25">
      <c r="A58" s="3" t="s">
        <v>22</v>
      </c>
      <c r="B58" s="2" t="s">
        <v>433</v>
      </c>
      <c r="C58" s="2"/>
    </row>
    <row r="59" spans="1:3" x14ac:dyDescent="0.25">
      <c r="A59" s="3">
        <v>1</v>
      </c>
      <c r="B59" s="2" t="s">
        <v>432</v>
      </c>
      <c r="C59" s="2" t="s">
        <v>68</v>
      </c>
    </row>
    <row r="60" spans="1:3" ht="45" x14ac:dyDescent="0.25">
      <c r="A60" s="3">
        <v>2</v>
      </c>
      <c r="B60" s="2" t="s">
        <v>431</v>
      </c>
      <c r="C60" s="2" t="s">
        <v>68</v>
      </c>
    </row>
    <row r="61" spans="1:3" ht="30" x14ac:dyDescent="0.25">
      <c r="A61" s="3">
        <v>3</v>
      </c>
      <c r="B61" s="2" t="s">
        <v>430</v>
      </c>
      <c r="C61" s="2" t="s">
        <v>68</v>
      </c>
    </row>
    <row r="62" spans="1:3" ht="30" x14ac:dyDescent="0.25">
      <c r="A62" s="3">
        <v>4</v>
      </c>
      <c r="B62" s="2" t="s">
        <v>429</v>
      </c>
      <c r="C62" s="2" t="s">
        <v>68</v>
      </c>
    </row>
    <row r="63" spans="1:3" ht="30" x14ac:dyDescent="0.25">
      <c r="A63" s="3" t="s">
        <v>93</v>
      </c>
      <c r="B63" s="2" t="s">
        <v>428</v>
      </c>
      <c r="C63" s="2"/>
    </row>
    <row r="64" spans="1:3" x14ac:dyDescent="0.25">
      <c r="A64" s="3">
        <v>1</v>
      </c>
      <c r="B64" s="2" t="s">
        <v>427</v>
      </c>
      <c r="C64" s="2"/>
    </row>
    <row r="65" spans="1:3" ht="30" x14ac:dyDescent="0.25">
      <c r="A65" s="3">
        <v>1.1000000000000001</v>
      </c>
      <c r="B65" s="2" t="s">
        <v>426</v>
      </c>
      <c r="C65" s="2" t="s">
        <v>68</v>
      </c>
    </row>
    <row r="66" spans="1:3" ht="30" x14ac:dyDescent="0.25">
      <c r="A66" s="3">
        <v>1.2</v>
      </c>
      <c r="B66" s="2" t="s">
        <v>425</v>
      </c>
      <c r="C66" s="2" t="s">
        <v>68</v>
      </c>
    </row>
    <row r="67" spans="1:3" ht="30" x14ac:dyDescent="0.25">
      <c r="A67" s="3">
        <v>2</v>
      </c>
      <c r="B67" s="2" t="s">
        <v>424</v>
      </c>
      <c r="C67" s="2" t="s">
        <v>68</v>
      </c>
    </row>
    <row r="68" spans="1:3" ht="30" x14ac:dyDescent="0.25">
      <c r="A68" s="3">
        <v>3</v>
      </c>
      <c r="B68" s="2" t="s">
        <v>423</v>
      </c>
      <c r="C68" s="2" t="s">
        <v>68</v>
      </c>
    </row>
    <row r="69" spans="1:3" ht="75" x14ac:dyDescent="0.25">
      <c r="A69" s="3">
        <v>4</v>
      </c>
      <c r="B69" s="2" t="s">
        <v>422</v>
      </c>
      <c r="C69" s="2" t="s">
        <v>68</v>
      </c>
    </row>
    <row r="70" spans="1:3" ht="30" x14ac:dyDescent="0.25">
      <c r="A70" s="3">
        <v>5</v>
      </c>
      <c r="B70" s="2" t="s">
        <v>421</v>
      </c>
      <c r="C70" s="2" t="s">
        <v>68</v>
      </c>
    </row>
    <row r="71" spans="1:3" ht="30" x14ac:dyDescent="0.25">
      <c r="A71" s="3" t="s">
        <v>79</v>
      </c>
      <c r="B71" s="2" t="s">
        <v>420</v>
      </c>
      <c r="C71" s="2"/>
    </row>
    <row r="72" spans="1:3" x14ac:dyDescent="0.25">
      <c r="A72" s="3">
        <v>1</v>
      </c>
      <c r="B72" s="2" t="s">
        <v>419</v>
      </c>
      <c r="C72" s="2"/>
    </row>
    <row r="73" spans="1:3" ht="90" x14ac:dyDescent="0.25">
      <c r="A73" s="3">
        <v>1.1000000000000001</v>
      </c>
      <c r="B73" s="2" t="s">
        <v>418</v>
      </c>
      <c r="C73" s="2" t="s">
        <v>417</v>
      </c>
    </row>
    <row r="74" spans="1:3" x14ac:dyDescent="0.25">
      <c r="A74" s="3">
        <v>1.2</v>
      </c>
      <c r="B74" s="2" t="s">
        <v>416</v>
      </c>
      <c r="C74" s="2" t="s">
        <v>143</v>
      </c>
    </row>
    <row r="75" spans="1:3" x14ac:dyDescent="0.25">
      <c r="A75" s="3">
        <v>1.3</v>
      </c>
      <c r="B75" s="2" t="s">
        <v>415</v>
      </c>
      <c r="C75" s="2" t="s">
        <v>68</v>
      </c>
    </row>
    <row r="76" spans="1:3" ht="30" x14ac:dyDescent="0.25">
      <c r="A76" s="3">
        <v>2</v>
      </c>
      <c r="B76" s="2" t="s">
        <v>414</v>
      </c>
      <c r="C76" s="2"/>
    </row>
    <row r="77" spans="1:3" x14ac:dyDescent="0.25">
      <c r="A77" s="3">
        <v>2.1</v>
      </c>
      <c r="B77" s="2" t="s">
        <v>413</v>
      </c>
      <c r="C77" s="2" t="s">
        <v>68</v>
      </c>
    </row>
    <row r="78" spans="1:3" x14ac:dyDescent="0.25">
      <c r="A78" s="3">
        <v>2.2000000000000002</v>
      </c>
      <c r="B78" s="2" t="s">
        <v>412</v>
      </c>
      <c r="C78" s="2" t="s">
        <v>68</v>
      </c>
    </row>
    <row r="79" spans="1:3" ht="30" x14ac:dyDescent="0.25">
      <c r="A79" s="3">
        <v>2.2999999999999998</v>
      </c>
      <c r="B79" s="2" t="s">
        <v>411</v>
      </c>
      <c r="C79" s="2" t="s">
        <v>68</v>
      </c>
    </row>
    <row r="80" spans="1:3" ht="45" x14ac:dyDescent="0.25">
      <c r="A80" s="3">
        <v>2.4</v>
      </c>
      <c r="B80" s="2" t="s">
        <v>410</v>
      </c>
      <c r="C80" s="2" t="s">
        <v>68</v>
      </c>
    </row>
    <row r="81" spans="1:3" x14ac:dyDescent="0.25">
      <c r="A81" s="3">
        <v>2.5</v>
      </c>
      <c r="B81" s="2" t="s">
        <v>409</v>
      </c>
      <c r="C81" s="2" t="s">
        <v>68</v>
      </c>
    </row>
    <row r="82" spans="1:3" ht="45" x14ac:dyDescent="0.25">
      <c r="A82" s="3">
        <v>2.6</v>
      </c>
      <c r="B82" s="2" t="s">
        <v>408</v>
      </c>
      <c r="C82" s="2" t="s">
        <v>68</v>
      </c>
    </row>
    <row r="83" spans="1:3" ht="60" x14ac:dyDescent="0.25">
      <c r="A83" s="3">
        <v>2.7</v>
      </c>
      <c r="B83" s="2" t="s">
        <v>407</v>
      </c>
      <c r="C83" s="2" t="s">
        <v>68</v>
      </c>
    </row>
    <row r="84" spans="1:3" ht="45" x14ac:dyDescent="0.25">
      <c r="A84" s="3">
        <v>2.8</v>
      </c>
      <c r="B84" s="2" t="s">
        <v>406</v>
      </c>
      <c r="C84" s="2" t="s">
        <v>68</v>
      </c>
    </row>
    <row r="85" spans="1:3" x14ac:dyDescent="0.25">
      <c r="A85" s="3">
        <v>2.9</v>
      </c>
      <c r="B85" s="2" t="s">
        <v>405</v>
      </c>
      <c r="C85" s="2" t="s">
        <v>68</v>
      </c>
    </row>
    <row r="86" spans="1:3" ht="45" x14ac:dyDescent="0.25">
      <c r="A86" s="3">
        <v>2.1</v>
      </c>
      <c r="B86" s="2" t="s">
        <v>404</v>
      </c>
      <c r="C86" s="2" t="s">
        <v>68</v>
      </c>
    </row>
    <row r="87" spans="1:3" x14ac:dyDescent="0.25">
      <c r="A87" s="3">
        <v>2.11</v>
      </c>
      <c r="B87" s="2" t="s">
        <v>403</v>
      </c>
      <c r="C87" s="2" t="s">
        <v>68</v>
      </c>
    </row>
    <row r="88" spans="1:3" x14ac:dyDescent="0.25">
      <c r="A88" s="3">
        <v>2.12</v>
      </c>
      <c r="B88" s="2" t="s">
        <v>402</v>
      </c>
      <c r="C88" s="2" t="s">
        <v>68</v>
      </c>
    </row>
    <row r="89" spans="1:3" ht="30" x14ac:dyDescent="0.25">
      <c r="A89" s="3">
        <v>2.13</v>
      </c>
      <c r="B89" s="2" t="s">
        <v>401</v>
      </c>
      <c r="C89" s="2" t="s">
        <v>68</v>
      </c>
    </row>
    <row r="90" spans="1:3" x14ac:dyDescent="0.25">
      <c r="A90" s="3">
        <v>3</v>
      </c>
      <c r="B90" s="2" t="s">
        <v>400</v>
      </c>
      <c r="C90" s="2" t="s">
        <v>68</v>
      </c>
    </row>
    <row r="91" spans="1:3" x14ac:dyDescent="0.25">
      <c r="A91" s="3">
        <v>4</v>
      </c>
      <c r="B91" s="2" t="s">
        <v>399</v>
      </c>
      <c r="C91" s="2"/>
    </row>
    <row r="92" spans="1:3" ht="30" x14ac:dyDescent="0.25">
      <c r="A92" s="3">
        <v>4.0999999999999996</v>
      </c>
      <c r="B92" s="2" t="s">
        <v>398</v>
      </c>
      <c r="C92" s="2" t="s">
        <v>68</v>
      </c>
    </row>
    <row r="93" spans="1:3" ht="60" x14ac:dyDescent="0.25">
      <c r="A93" s="3">
        <v>4.2</v>
      </c>
      <c r="B93" s="2" t="s">
        <v>397</v>
      </c>
      <c r="C93" s="2" t="s">
        <v>68</v>
      </c>
    </row>
    <row r="94" spans="1:3" ht="30" x14ac:dyDescent="0.25">
      <c r="A94" s="3">
        <v>4.3</v>
      </c>
      <c r="B94" s="2" t="s">
        <v>396</v>
      </c>
      <c r="C94" s="2" t="s">
        <v>68</v>
      </c>
    </row>
    <row r="95" spans="1:3" ht="30" x14ac:dyDescent="0.25">
      <c r="A95" s="3">
        <v>4.4000000000000004</v>
      </c>
      <c r="B95" s="2" t="s">
        <v>395</v>
      </c>
      <c r="C95" s="2" t="s">
        <v>68</v>
      </c>
    </row>
    <row r="96" spans="1:3" x14ac:dyDescent="0.25">
      <c r="A96" s="3">
        <v>4.5</v>
      </c>
      <c r="B96" s="2" t="s">
        <v>394</v>
      </c>
      <c r="C96" s="2" t="s">
        <v>68</v>
      </c>
    </row>
    <row r="97" spans="1:3" x14ac:dyDescent="0.25">
      <c r="A97" s="3">
        <v>4.5999999999999996</v>
      </c>
      <c r="B97" s="2" t="s">
        <v>393</v>
      </c>
      <c r="C97" s="2" t="s">
        <v>68</v>
      </c>
    </row>
    <row r="98" spans="1:3" ht="75" x14ac:dyDescent="0.25">
      <c r="A98" s="3">
        <v>4.7</v>
      </c>
      <c r="B98" s="2" t="s">
        <v>392</v>
      </c>
      <c r="C98" s="2" t="s">
        <v>68</v>
      </c>
    </row>
    <row r="99" spans="1:3" ht="30" x14ac:dyDescent="0.25">
      <c r="A99" s="3">
        <v>4.8</v>
      </c>
      <c r="B99" s="2" t="s">
        <v>391</v>
      </c>
      <c r="C99" s="2" t="s">
        <v>68</v>
      </c>
    </row>
    <row r="100" spans="1:3" ht="30" x14ac:dyDescent="0.25">
      <c r="A100" s="3" t="s">
        <v>390</v>
      </c>
      <c r="B100" s="2" t="s">
        <v>389</v>
      </c>
      <c r="C100" s="2"/>
    </row>
    <row r="101" spans="1:3" x14ac:dyDescent="0.25">
      <c r="A101" s="3">
        <v>1</v>
      </c>
      <c r="B101" s="2" t="s">
        <v>388</v>
      </c>
      <c r="C101" s="2" t="s">
        <v>68</v>
      </c>
    </row>
    <row r="102" spans="1:3" ht="30" x14ac:dyDescent="0.25">
      <c r="A102" s="3">
        <v>2</v>
      </c>
      <c r="B102" s="2" t="s">
        <v>387</v>
      </c>
      <c r="C102" s="2"/>
    </row>
    <row r="103" spans="1:3" x14ac:dyDescent="0.25">
      <c r="A103" s="3">
        <v>2.1</v>
      </c>
      <c r="B103" s="2" t="s">
        <v>386</v>
      </c>
      <c r="C103" s="2" t="s">
        <v>68</v>
      </c>
    </row>
    <row r="104" spans="1:3" x14ac:dyDescent="0.25">
      <c r="A104" s="3">
        <v>2.2000000000000002</v>
      </c>
      <c r="B104" s="2" t="s">
        <v>385</v>
      </c>
      <c r="C104" s="2" t="s">
        <v>68</v>
      </c>
    </row>
    <row r="105" spans="1:3" x14ac:dyDescent="0.25">
      <c r="A105" s="3">
        <v>3</v>
      </c>
      <c r="B105" s="2" t="s">
        <v>384</v>
      </c>
      <c r="C105" s="2" t="s">
        <v>68</v>
      </c>
    </row>
    <row r="106" spans="1:3" x14ac:dyDescent="0.25">
      <c r="A106" s="3">
        <v>4</v>
      </c>
      <c r="B106" s="2" t="s">
        <v>383</v>
      </c>
      <c r="C106" s="2"/>
    </row>
    <row r="107" spans="1:3" x14ac:dyDescent="0.25">
      <c r="A107" s="3">
        <v>4.0999999999999996</v>
      </c>
      <c r="B107" s="2" t="s">
        <v>382</v>
      </c>
      <c r="C107" s="2" t="s">
        <v>68</v>
      </c>
    </row>
    <row r="108" spans="1:3" x14ac:dyDescent="0.25">
      <c r="A108" s="3">
        <v>4.2</v>
      </c>
      <c r="B108" s="2" t="s">
        <v>381</v>
      </c>
      <c r="C108" s="2" t="s">
        <v>68</v>
      </c>
    </row>
    <row r="109" spans="1:3" ht="30" x14ac:dyDescent="0.25">
      <c r="A109" s="3">
        <v>4.3</v>
      </c>
      <c r="B109" s="2" t="s">
        <v>380</v>
      </c>
      <c r="C109" s="2" t="s">
        <v>68</v>
      </c>
    </row>
    <row r="110" spans="1:3" x14ac:dyDescent="0.25">
      <c r="A110" s="3">
        <v>4.4000000000000004</v>
      </c>
      <c r="B110" s="2" t="s">
        <v>379</v>
      </c>
      <c r="C110" s="2" t="s">
        <v>68</v>
      </c>
    </row>
    <row r="111" spans="1:3" x14ac:dyDescent="0.25">
      <c r="A111" s="3">
        <v>4.5</v>
      </c>
      <c r="B111" s="2" t="s">
        <v>378</v>
      </c>
      <c r="C111" s="2" t="s">
        <v>68</v>
      </c>
    </row>
    <row r="112" spans="1:3" ht="30" x14ac:dyDescent="0.25">
      <c r="A112" s="3">
        <v>5</v>
      </c>
      <c r="B112" s="2" t="s">
        <v>377</v>
      </c>
      <c r="C112" s="2" t="s">
        <v>68</v>
      </c>
    </row>
    <row r="113" spans="1:3" ht="30" x14ac:dyDescent="0.25">
      <c r="A113" s="3">
        <v>6</v>
      </c>
      <c r="B113" s="2" t="s">
        <v>376</v>
      </c>
      <c r="C113" s="2" t="s">
        <v>68</v>
      </c>
    </row>
    <row r="114" spans="1:3" ht="30" x14ac:dyDescent="0.25">
      <c r="A114" s="3">
        <v>7</v>
      </c>
      <c r="B114" s="2" t="s">
        <v>375</v>
      </c>
      <c r="C114" s="2" t="s">
        <v>68</v>
      </c>
    </row>
    <row r="115" spans="1:3" ht="30" x14ac:dyDescent="0.25">
      <c r="A115" s="3">
        <v>8</v>
      </c>
      <c r="B115" s="2" t="s">
        <v>374</v>
      </c>
      <c r="C115" s="2" t="s">
        <v>68</v>
      </c>
    </row>
    <row r="116" spans="1:3" ht="30" x14ac:dyDescent="0.25">
      <c r="A116" s="3">
        <v>9</v>
      </c>
      <c r="B116" s="2" t="s">
        <v>373</v>
      </c>
      <c r="C116" s="2" t="s">
        <v>68</v>
      </c>
    </row>
    <row r="117" spans="1:3" ht="30" x14ac:dyDescent="0.25">
      <c r="A117" s="3">
        <v>10</v>
      </c>
      <c r="B117" s="2" t="s">
        <v>372</v>
      </c>
      <c r="C117" s="2" t="s">
        <v>68</v>
      </c>
    </row>
    <row r="118" spans="1:3" ht="30" x14ac:dyDescent="0.25">
      <c r="A118" s="3">
        <v>11</v>
      </c>
      <c r="B118" s="2" t="s">
        <v>371</v>
      </c>
      <c r="C118" s="2" t="s">
        <v>68</v>
      </c>
    </row>
    <row r="119" spans="1:3" ht="30" x14ac:dyDescent="0.25">
      <c r="A119" s="3" t="s">
        <v>370</v>
      </c>
      <c r="B119" s="2" t="s">
        <v>369</v>
      </c>
      <c r="C119" s="2"/>
    </row>
    <row r="120" spans="1:3" x14ac:dyDescent="0.25">
      <c r="A120" s="3">
        <v>1</v>
      </c>
      <c r="B120" s="2" t="s">
        <v>368</v>
      </c>
      <c r="C120" s="2"/>
    </row>
    <row r="121" spans="1:3" ht="90" x14ac:dyDescent="0.25">
      <c r="A121" s="3">
        <v>1.1000000000000001</v>
      </c>
      <c r="B121" s="2" t="s">
        <v>367</v>
      </c>
      <c r="C121" s="2" t="s">
        <v>364</v>
      </c>
    </row>
    <row r="122" spans="1:3" ht="90" x14ac:dyDescent="0.25">
      <c r="A122" s="3">
        <v>1.2</v>
      </c>
      <c r="B122" s="2" t="s">
        <v>366</v>
      </c>
      <c r="C122" s="2" t="s">
        <v>364</v>
      </c>
    </row>
    <row r="123" spans="1:3" ht="90" x14ac:dyDescent="0.25">
      <c r="A123" s="3">
        <v>1.3</v>
      </c>
      <c r="B123" s="2" t="s">
        <v>365</v>
      </c>
      <c r="C123" s="2" t="s">
        <v>364</v>
      </c>
    </row>
    <row r="124" spans="1:3" x14ac:dyDescent="0.25">
      <c r="A124" s="3">
        <v>2</v>
      </c>
      <c r="B124" s="2" t="s">
        <v>363</v>
      </c>
      <c r="C124" s="2"/>
    </row>
    <row r="125" spans="1:3" ht="30" x14ac:dyDescent="0.25">
      <c r="A125" s="3">
        <v>2.1</v>
      </c>
      <c r="B125" s="2" t="s">
        <v>362</v>
      </c>
      <c r="C125" s="2" t="s">
        <v>68</v>
      </c>
    </row>
    <row r="126" spans="1:3" ht="30" x14ac:dyDescent="0.25">
      <c r="A126" s="3">
        <v>2.2000000000000002</v>
      </c>
      <c r="B126" s="2" t="s">
        <v>361</v>
      </c>
      <c r="C126" s="2" t="s">
        <v>68</v>
      </c>
    </row>
    <row r="127" spans="1:3" ht="60" x14ac:dyDescent="0.25">
      <c r="A127" s="3">
        <v>2.2999999999999998</v>
      </c>
      <c r="B127" s="2" t="s">
        <v>360</v>
      </c>
      <c r="C127" s="2" t="s">
        <v>68</v>
      </c>
    </row>
    <row r="128" spans="1:3" ht="30" x14ac:dyDescent="0.25">
      <c r="A128" s="3">
        <v>2.4</v>
      </c>
      <c r="B128" s="2" t="s">
        <v>359</v>
      </c>
      <c r="C128" s="2" t="s">
        <v>68</v>
      </c>
    </row>
    <row r="129" spans="1:3" ht="60" x14ac:dyDescent="0.25">
      <c r="A129" s="3">
        <v>2.5</v>
      </c>
      <c r="B129" s="2" t="s">
        <v>358</v>
      </c>
      <c r="C129" s="2" t="s">
        <v>68</v>
      </c>
    </row>
    <row r="130" spans="1:3" ht="45" x14ac:dyDescent="0.25">
      <c r="A130" s="3">
        <v>3</v>
      </c>
      <c r="B130" s="2" t="s">
        <v>357</v>
      </c>
      <c r="C130" s="2"/>
    </row>
    <row r="131" spans="1:3" ht="45" x14ac:dyDescent="0.25">
      <c r="A131" s="3">
        <v>3.1</v>
      </c>
      <c r="B131" s="2" t="s">
        <v>356</v>
      </c>
      <c r="C131" s="2" t="s">
        <v>68</v>
      </c>
    </row>
    <row r="132" spans="1:3" ht="30" x14ac:dyDescent="0.25">
      <c r="A132" s="3">
        <v>3.2</v>
      </c>
      <c r="B132" s="2" t="s">
        <v>355</v>
      </c>
      <c r="C132" s="2" t="s">
        <v>68</v>
      </c>
    </row>
    <row r="133" spans="1:3" ht="30" x14ac:dyDescent="0.25">
      <c r="A133" s="3">
        <v>3.3</v>
      </c>
      <c r="B133" s="2" t="s">
        <v>354</v>
      </c>
      <c r="C133" s="2" t="s">
        <v>68</v>
      </c>
    </row>
    <row r="134" spans="1:3" ht="30" x14ac:dyDescent="0.25">
      <c r="A134" s="3">
        <v>3.4</v>
      </c>
      <c r="B134" s="2" t="s">
        <v>353</v>
      </c>
      <c r="C134" s="2" t="s">
        <v>68</v>
      </c>
    </row>
    <row r="135" spans="1:3" ht="60" x14ac:dyDescent="0.25">
      <c r="A135" s="3">
        <v>3.5</v>
      </c>
      <c r="B135" s="2" t="s">
        <v>352</v>
      </c>
      <c r="C135" s="2" t="s">
        <v>143</v>
      </c>
    </row>
    <row r="136" spans="1:3" ht="30" x14ac:dyDescent="0.25">
      <c r="A136" s="3">
        <v>3.6</v>
      </c>
      <c r="B136" s="2" t="s">
        <v>351</v>
      </c>
      <c r="C136" s="2" t="s">
        <v>350</v>
      </c>
    </row>
    <row r="137" spans="1:3" ht="90" x14ac:dyDescent="0.25">
      <c r="A137" s="3">
        <v>4</v>
      </c>
      <c r="B137" s="2" t="s">
        <v>349</v>
      </c>
      <c r="C137" s="2" t="s">
        <v>348</v>
      </c>
    </row>
    <row r="138" spans="1:3" ht="30" x14ac:dyDescent="0.25">
      <c r="A138" s="3">
        <v>5</v>
      </c>
      <c r="B138" s="2" t="s">
        <v>347</v>
      </c>
      <c r="C138" s="2" t="s">
        <v>68</v>
      </c>
    </row>
    <row r="139" spans="1:3" ht="30" x14ac:dyDescent="0.25">
      <c r="A139" s="3">
        <v>6</v>
      </c>
      <c r="B139" s="2" t="s">
        <v>346</v>
      </c>
      <c r="C139" s="2" t="s">
        <v>68</v>
      </c>
    </row>
    <row r="140" spans="1:3" x14ac:dyDescent="0.25">
      <c r="A140" s="3" t="s">
        <v>345</v>
      </c>
      <c r="B140" s="2" t="s">
        <v>344</v>
      </c>
      <c r="C140" s="2"/>
    </row>
    <row r="141" spans="1:3" x14ac:dyDescent="0.25">
      <c r="A141" s="3">
        <v>1</v>
      </c>
      <c r="B141" s="2" t="s">
        <v>343</v>
      </c>
      <c r="C141" s="2" t="s">
        <v>68</v>
      </c>
    </row>
    <row r="142" spans="1:3" ht="45" x14ac:dyDescent="0.25">
      <c r="A142" s="3">
        <v>2</v>
      </c>
      <c r="B142" s="2" t="s">
        <v>342</v>
      </c>
      <c r="C142" s="2" t="s">
        <v>68</v>
      </c>
    </row>
    <row r="143" spans="1:3" ht="30" x14ac:dyDescent="0.25">
      <c r="A143" s="3">
        <v>3</v>
      </c>
      <c r="B143" s="2" t="s">
        <v>341</v>
      </c>
      <c r="C143" s="2"/>
    </row>
    <row r="144" spans="1:3" ht="45" x14ac:dyDescent="0.25">
      <c r="A144" s="3">
        <v>3.1</v>
      </c>
      <c r="B144" s="2" t="s">
        <v>340</v>
      </c>
      <c r="C144" s="2" t="s">
        <v>68</v>
      </c>
    </row>
    <row r="145" spans="1:3" ht="45" x14ac:dyDescent="0.25">
      <c r="A145" s="3">
        <v>3.2</v>
      </c>
      <c r="B145" s="2" t="s">
        <v>339</v>
      </c>
      <c r="C145" s="2" t="s">
        <v>68</v>
      </c>
    </row>
    <row r="146" spans="1:3" ht="60" x14ac:dyDescent="0.25">
      <c r="A146" s="3">
        <v>3.3</v>
      </c>
      <c r="B146" s="2" t="s">
        <v>338</v>
      </c>
      <c r="C146" s="2" t="s">
        <v>68</v>
      </c>
    </row>
    <row r="147" spans="1:3" ht="45" x14ac:dyDescent="0.25">
      <c r="A147" s="3">
        <v>3.4</v>
      </c>
      <c r="B147" s="2" t="s">
        <v>337</v>
      </c>
      <c r="C147" s="2" t="s">
        <v>68</v>
      </c>
    </row>
    <row r="148" spans="1:3" ht="30" x14ac:dyDescent="0.25">
      <c r="A148" s="3">
        <v>4</v>
      </c>
      <c r="B148" s="2" t="s">
        <v>336</v>
      </c>
      <c r="C148" s="2"/>
    </row>
    <row r="149" spans="1:3" ht="45" x14ac:dyDescent="0.25">
      <c r="A149" s="3">
        <v>4.0999999999999996</v>
      </c>
      <c r="B149" s="2" t="s">
        <v>335</v>
      </c>
      <c r="C149" s="2" t="s">
        <v>68</v>
      </c>
    </row>
    <row r="150" spans="1:3" ht="30" x14ac:dyDescent="0.25">
      <c r="A150" s="3">
        <v>4.2</v>
      </c>
      <c r="B150" s="2" t="s">
        <v>334</v>
      </c>
      <c r="C150" s="2" t="s">
        <v>68</v>
      </c>
    </row>
    <row r="151" spans="1:3" ht="45" x14ac:dyDescent="0.25">
      <c r="A151" s="3">
        <v>4.3</v>
      </c>
      <c r="B151" s="2" t="s">
        <v>333</v>
      </c>
      <c r="C151" s="2" t="s">
        <v>68</v>
      </c>
    </row>
    <row r="152" spans="1:3" ht="45" x14ac:dyDescent="0.25">
      <c r="A152" s="3">
        <v>4.4000000000000004</v>
      </c>
      <c r="B152" s="2" t="s">
        <v>332</v>
      </c>
      <c r="C152" s="2" t="s">
        <v>68</v>
      </c>
    </row>
    <row r="153" spans="1:3" ht="45" x14ac:dyDescent="0.25">
      <c r="A153" s="3">
        <v>4.5</v>
      </c>
      <c r="B153" s="2" t="s">
        <v>331</v>
      </c>
      <c r="C153" s="2" t="s">
        <v>68</v>
      </c>
    </row>
    <row r="154" spans="1:3" ht="45" x14ac:dyDescent="0.25">
      <c r="A154" s="3">
        <v>4.5999999999999996</v>
      </c>
      <c r="B154" s="2" t="s">
        <v>330</v>
      </c>
      <c r="C154" s="2" t="s">
        <v>68</v>
      </c>
    </row>
    <row r="155" spans="1:3" ht="45" x14ac:dyDescent="0.25">
      <c r="A155" s="3">
        <v>4.7</v>
      </c>
      <c r="B155" s="2" t="s">
        <v>329</v>
      </c>
      <c r="C155" s="2" t="s">
        <v>68</v>
      </c>
    </row>
    <row r="156" spans="1:3" ht="30" x14ac:dyDescent="0.25">
      <c r="A156" s="3" t="s">
        <v>328</v>
      </c>
      <c r="B156" s="2" t="s">
        <v>327</v>
      </c>
      <c r="C156" s="2"/>
    </row>
    <row r="157" spans="1:3" x14ac:dyDescent="0.25">
      <c r="A157" s="3">
        <v>1</v>
      </c>
      <c r="B157" s="2" t="s">
        <v>326</v>
      </c>
      <c r="C157" s="2"/>
    </row>
    <row r="158" spans="1:3" x14ac:dyDescent="0.25">
      <c r="A158" s="3">
        <v>1.1000000000000001</v>
      </c>
      <c r="B158" s="2" t="s">
        <v>325</v>
      </c>
      <c r="C158" s="2" t="s">
        <v>141</v>
      </c>
    </row>
    <row r="159" spans="1:3" x14ac:dyDescent="0.25">
      <c r="A159" s="3">
        <v>1.2</v>
      </c>
      <c r="B159" s="2" t="s">
        <v>324</v>
      </c>
      <c r="C159" s="2" t="s">
        <v>141</v>
      </c>
    </row>
    <row r="160" spans="1:3" ht="30" x14ac:dyDescent="0.25">
      <c r="A160" s="3">
        <v>1.3</v>
      </c>
      <c r="B160" s="2" t="s">
        <v>323</v>
      </c>
      <c r="C160" s="2" t="s">
        <v>141</v>
      </c>
    </row>
    <row r="161" spans="1:3" ht="105" x14ac:dyDescent="0.25">
      <c r="A161" s="3">
        <v>1.4</v>
      </c>
      <c r="B161" s="2" t="s">
        <v>322</v>
      </c>
      <c r="C161" s="2" t="s">
        <v>312</v>
      </c>
    </row>
    <row r="162" spans="1:3" ht="105" x14ac:dyDescent="0.25">
      <c r="A162" s="3">
        <v>1.5</v>
      </c>
      <c r="B162" s="2" t="s">
        <v>321</v>
      </c>
      <c r="C162" s="2" t="s">
        <v>312</v>
      </c>
    </row>
    <row r="163" spans="1:3" ht="45" x14ac:dyDescent="0.25">
      <c r="A163" s="3">
        <v>2</v>
      </c>
      <c r="B163" s="2" t="s">
        <v>320</v>
      </c>
      <c r="C163" s="2" t="s">
        <v>68</v>
      </c>
    </row>
    <row r="164" spans="1:3" ht="30" x14ac:dyDescent="0.25">
      <c r="A164" s="3">
        <v>3</v>
      </c>
      <c r="B164" s="2" t="s">
        <v>319</v>
      </c>
      <c r="C164" s="2" t="s">
        <v>143</v>
      </c>
    </row>
    <row r="165" spans="1:3" ht="30" x14ac:dyDescent="0.25">
      <c r="A165" s="3">
        <v>4</v>
      </c>
      <c r="B165" s="2" t="s">
        <v>318</v>
      </c>
      <c r="C165" s="2" t="s">
        <v>68</v>
      </c>
    </row>
    <row r="166" spans="1:3" x14ac:dyDescent="0.25">
      <c r="A166" s="3">
        <v>5</v>
      </c>
      <c r="B166" s="2" t="s">
        <v>317</v>
      </c>
      <c r="C166" s="2"/>
    </row>
    <row r="167" spans="1:3" ht="105" x14ac:dyDescent="0.25">
      <c r="A167" s="3">
        <v>5.0999999999999996</v>
      </c>
      <c r="B167" s="2" t="s">
        <v>316</v>
      </c>
      <c r="C167" s="2" t="s">
        <v>312</v>
      </c>
    </row>
    <row r="168" spans="1:3" ht="105" x14ac:dyDescent="0.25">
      <c r="A168" s="3">
        <v>5.2</v>
      </c>
      <c r="B168" s="2" t="s">
        <v>315</v>
      </c>
      <c r="C168" s="2" t="s">
        <v>312</v>
      </c>
    </row>
    <row r="169" spans="1:3" ht="105" x14ac:dyDescent="0.25">
      <c r="A169" s="3">
        <v>5.3</v>
      </c>
      <c r="B169" s="2" t="s">
        <v>314</v>
      </c>
      <c r="C169" s="2" t="s">
        <v>312</v>
      </c>
    </row>
    <row r="170" spans="1:3" ht="105" x14ac:dyDescent="0.25">
      <c r="A170" s="3">
        <v>5.4</v>
      </c>
      <c r="B170" s="2" t="s">
        <v>313</v>
      </c>
      <c r="C170" s="2" t="s">
        <v>312</v>
      </c>
    </row>
    <row r="171" spans="1:3" ht="30" x14ac:dyDescent="0.25">
      <c r="A171" s="3">
        <v>6</v>
      </c>
      <c r="B171" s="2" t="s">
        <v>311</v>
      </c>
      <c r="C171" s="2"/>
    </row>
    <row r="172" spans="1:3" ht="30" x14ac:dyDescent="0.25">
      <c r="A172" s="3">
        <v>6.1</v>
      </c>
      <c r="B172" s="2" t="s">
        <v>310</v>
      </c>
      <c r="C172" s="2" t="s">
        <v>68</v>
      </c>
    </row>
    <row r="173" spans="1:3" ht="30" x14ac:dyDescent="0.25">
      <c r="A173" s="3">
        <v>6.2</v>
      </c>
      <c r="B173" s="2" t="s">
        <v>309</v>
      </c>
      <c r="C173" s="2" t="s">
        <v>68</v>
      </c>
    </row>
    <row r="174" spans="1:3" ht="30" x14ac:dyDescent="0.25">
      <c r="A174" s="3">
        <v>6.3</v>
      </c>
      <c r="B174" s="2" t="s">
        <v>308</v>
      </c>
      <c r="C174" s="2" t="s">
        <v>68</v>
      </c>
    </row>
    <row r="175" spans="1:3" ht="30" x14ac:dyDescent="0.25">
      <c r="A175" s="3">
        <v>6.4</v>
      </c>
      <c r="B175" s="2" t="s">
        <v>307</v>
      </c>
      <c r="C175" s="2" t="s">
        <v>68</v>
      </c>
    </row>
    <row r="176" spans="1:3" ht="60" x14ac:dyDescent="0.25">
      <c r="A176" s="3">
        <v>6.5</v>
      </c>
      <c r="B176" s="2" t="s">
        <v>306</v>
      </c>
      <c r="C176" s="2" t="s">
        <v>68</v>
      </c>
    </row>
    <row r="177" spans="1:3" ht="30" x14ac:dyDescent="0.25">
      <c r="A177" s="3">
        <v>7</v>
      </c>
      <c r="B177" s="2" t="s">
        <v>305</v>
      </c>
      <c r="C177" s="2"/>
    </row>
    <row r="178" spans="1:3" x14ac:dyDescent="0.25">
      <c r="A178" s="3">
        <v>7.1</v>
      </c>
      <c r="B178" s="2" t="s">
        <v>304</v>
      </c>
      <c r="C178" s="2" t="s">
        <v>68</v>
      </c>
    </row>
    <row r="179" spans="1:3" x14ac:dyDescent="0.25">
      <c r="A179" s="3">
        <v>7.2</v>
      </c>
      <c r="B179" s="2" t="s">
        <v>303</v>
      </c>
      <c r="C179" s="2" t="s">
        <v>143</v>
      </c>
    </row>
    <row r="180" spans="1:3" ht="30" x14ac:dyDescent="0.25">
      <c r="A180" s="3">
        <v>7.3</v>
      </c>
      <c r="B180" s="2" t="s">
        <v>302</v>
      </c>
      <c r="C180" s="2" t="s">
        <v>68</v>
      </c>
    </row>
    <row r="181" spans="1:3" ht="30" x14ac:dyDescent="0.25">
      <c r="A181" s="3">
        <v>7.4</v>
      </c>
      <c r="B181" s="2" t="s">
        <v>301</v>
      </c>
      <c r="C181" s="2" t="s">
        <v>68</v>
      </c>
    </row>
    <row r="182" spans="1:3" ht="30" x14ac:dyDescent="0.25">
      <c r="A182" s="3">
        <v>7.5</v>
      </c>
      <c r="B182" s="2" t="s">
        <v>300</v>
      </c>
      <c r="C182" s="2" t="s">
        <v>68</v>
      </c>
    </row>
    <row r="183" spans="1:3" ht="30" x14ac:dyDescent="0.25">
      <c r="A183" s="3">
        <v>7.6</v>
      </c>
      <c r="B183" s="2" t="s">
        <v>299</v>
      </c>
      <c r="C183" s="2" t="s">
        <v>68</v>
      </c>
    </row>
    <row r="184" spans="1:3" ht="30" x14ac:dyDescent="0.25">
      <c r="A184" s="3">
        <v>7.7</v>
      </c>
      <c r="B184" s="2" t="s">
        <v>298</v>
      </c>
      <c r="C184" s="2" t="s">
        <v>68</v>
      </c>
    </row>
    <row r="185" spans="1:3" ht="30" x14ac:dyDescent="0.25">
      <c r="A185" s="3">
        <v>7.8</v>
      </c>
      <c r="B185" s="2" t="s">
        <v>297</v>
      </c>
      <c r="C185" s="2" t="s">
        <v>68</v>
      </c>
    </row>
    <row r="186" spans="1:3" ht="30" x14ac:dyDescent="0.25">
      <c r="A186" s="3">
        <v>8</v>
      </c>
      <c r="B186" s="2" t="s">
        <v>296</v>
      </c>
      <c r="C186" s="2" t="s">
        <v>68</v>
      </c>
    </row>
    <row r="187" spans="1:3" ht="45" x14ac:dyDescent="0.25">
      <c r="A187" s="3">
        <v>9</v>
      </c>
      <c r="B187" s="2" t="s">
        <v>295</v>
      </c>
      <c r="C187" s="2" t="s">
        <v>68</v>
      </c>
    </row>
    <row r="188" spans="1:3" ht="30" x14ac:dyDescent="0.25">
      <c r="A188" s="3">
        <v>10</v>
      </c>
      <c r="B188" s="2" t="s">
        <v>294</v>
      </c>
      <c r="C188" s="2" t="s">
        <v>68</v>
      </c>
    </row>
    <row r="189" spans="1:3" ht="30" x14ac:dyDescent="0.25">
      <c r="A189" s="3" t="s">
        <v>293</v>
      </c>
      <c r="B189" s="2" t="s">
        <v>292</v>
      </c>
      <c r="C189" s="2"/>
    </row>
    <row r="190" spans="1:3" x14ac:dyDescent="0.25">
      <c r="A190" s="3">
        <v>1</v>
      </c>
      <c r="B190" s="2" t="s">
        <v>291</v>
      </c>
      <c r="C190" s="2"/>
    </row>
    <row r="191" spans="1:3" x14ac:dyDescent="0.25">
      <c r="A191" s="3">
        <v>1.1000000000000001</v>
      </c>
      <c r="B191" s="2" t="s">
        <v>290</v>
      </c>
      <c r="C191" s="2" t="s">
        <v>68</v>
      </c>
    </row>
    <row r="192" spans="1:3" ht="30" x14ac:dyDescent="0.25">
      <c r="A192" s="3">
        <v>1.2</v>
      </c>
      <c r="B192" s="2" t="s">
        <v>289</v>
      </c>
      <c r="C192" s="2" t="s">
        <v>68</v>
      </c>
    </row>
    <row r="193" spans="1:3" ht="30" x14ac:dyDescent="0.25">
      <c r="A193" s="3">
        <v>1.3</v>
      </c>
      <c r="B193" s="2" t="s">
        <v>288</v>
      </c>
      <c r="C193" s="2" t="s">
        <v>68</v>
      </c>
    </row>
    <row r="194" spans="1:3" ht="30" x14ac:dyDescent="0.25">
      <c r="A194" s="3">
        <v>1.4</v>
      </c>
      <c r="B194" s="2" t="s">
        <v>287</v>
      </c>
      <c r="C194" s="2" t="s">
        <v>68</v>
      </c>
    </row>
    <row r="195" spans="1:3" ht="30" x14ac:dyDescent="0.25">
      <c r="A195" s="3">
        <v>1.5</v>
      </c>
      <c r="B195" s="2" t="s">
        <v>286</v>
      </c>
      <c r="C195" s="2" t="s">
        <v>68</v>
      </c>
    </row>
    <row r="196" spans="1:3" x14ac:dyDescent="0.25">
      <c r="A196" s="3">
        <v>1.6</v>
      </c>
      <c r="B196" s="2" t="s">
        <v>285</v>
      </c>
      <c r="C196" s="2" t="s">
        <v>68</v>
      </c>
    </row>
    <row r="197" spans="1:3" ht="30" x14ac:dyDescent="0.25">
      <c r="A197" s="3">
        <v>1.7</v>
      </c>
      <c r="B197" s="2" t="s">
        <v>284</v>
      </c>
      <c r="C197" s="2" t="s">
        <v>68</v>
      </c>
    </row>
    <row r="198" spans="1:3" x14ac:dyDescent="0.25">
      <c r="A198" s="3">
        <v>2</v>
      </c>
      <c r="B198" s="2" t="s">
        <v>283</v>
      </c>
      <c r="C198" s="2"/>
    </row>
    <row r="199" spans="1:3" ht="30" x14ac:dyDescent="0.25">
      <c r="A199" s="3">
        <v>2.1</v>
      </c>
      <c r="B199" s="2" t="s">
        <v>282</v>
      </c>
      <c r="C199" s="2" t="s">
        <v>68</v>
      </c>
    </row>
    <row r="200" spans="1:3" x14ac:dyDescent="0.25">
      <c r="A200" s="3">
        <v>2.2000000000000002</v>
      </c>
      <c r="B200" s="2" t="s">
        <v>281</v>
      </c>
      <c r="C200" s="2" t="s">
        <v>68</v>
      </c>
    </row>
    <row r="201" spans="1:3" ht="30" x14ac:dyDescent="0.25">
      <c r="A201" s="3">
        <v>2.2999999999999998</v>
      </c>
      <c r="B201" s="2" t="s">
        <v>280</v>
      </c>
      <c r="C201" s="2" t="s">
        <v>68</v>
      </c>
    </row>
    <row r="202" spans="1:3" x14ac:dyDescent="0.25">
      <c r="A202" s="3">
        <v>2.4</v>
      </c>
      <c r="B202" s="2" t="s">
        <v>279</v>
      </c>
      <c r="C202" s="2" t="s">
        <v>68</v>
      </c>
    </row>
    <row r="203" spans="1:3" ht="30" x14ac:dyDescent="0.25">
      <c r="A203" s="3">
        <v>3</v>
      </c>
      <c r="B203" s="2" t="s">
        <v>278</v>
      </c>
      <c r="C203" s="2" t="s">
        <v>68</v>
      </c>
    </row>
    <row r="204" spans="1:3" ht="30" x14ac:dyDescent="0.25">
      <c r="A204" s="3">
        <v>4</v>
      </c>
      <c r="B204" s="2" t="s">
        <v>277</v>
      </c>
      <c r="C204" s="2"/>
    </row>
    <row r="205" spans="1:3" ht="30" x14ac:dyDescent="0.25">
      <c r="A205" s="3">
        <v>4.0999999999999996</v>
      </c>
      <c r="B205" s="2" t="s">
        <v>276</v>
      </c>
      <c r="C205" s="2" t="s">
        <v>68</v>
      </c>
    </row>
    <row r="206" spans="1:3" ht="30" x14ac:dyDescent="0.25">
      <c r="A206" s="3">
        <v>4.2</v>
      </c>
      <c r="B206" s="2" t="s">
        <v>275</v>
      </c>
      <c r="C206" s="2" t="s">
        <v>68</v>
      </c>
    </row>
    <row r="207" spans="1:3" ht="30" x14ac:dyDescent="0.25">
      <c r="A207" s="3">
        <v>4.3</v>
      </c>
      <c r="B207" s="2" t="s">
        <v>274</v>
      </c>
      <c r="C207" s="2" t="s">
        <v>68</v>
      </c>
    </row>
    <row r="208" spans="1:3" ht="45" x14ac:dyDescent="0.25">
      <c r="A208" s="3">
        <v>4.4000000000000004</v>
      </c>
      <c r="B208" s="2" t="s">
        <v>273</v>
      </c>
      <c r="C208" s="2" t="s">
        <v>68</v>
      </c>
    </row>
    <row r="209" spans="1:3" ht="30" x14ac:dyDescent="0.25">
      <c r="A209" s="3">
        <v>4.5</v>
      </c>
      <c r="B209" s="2" t="s">
        <v>272</v>
      </c>
      <c r="C209" s="2" t="s">
        <v>68</v>
      </c>
    </row>
    <row r="210" spans="1:3" ht="45" x14ac:dyDescent="0.25">
      <c r="A210" s="3">
        <v>4.5999999999999996</v>
      </c>
      <c r="B210" s="2" t="s">
        <v>271</v>
      </c>
      <c r="C210" s="2" t="s">
        <v>68</v>
      </c>
    </row>
    <row r="211" spans="1:3" ht="60" x14ac:dyDescent="0.25">
      <c r="A211" s="3">
        <v>4.7</v>
      </c>
      <c r="B211" s="2" t="s">
        <v>270</v>
      </c>
      <c r="C211" s="2" t="s">
        <v>68</v>
      </c>
    </row>
    <row r="212" spans="1:3" ht="60" x14ac:dyDescent="0.25">
      <c r="A212" s="3">
        <v>4.8</v>
      </c>
      <c r="B212" s="2" t="s">
        <v>269</v>
      </c>
      <c r="C212" s="2" t="s">
        <v>68</v>
      </c>
    </row>
    <row r="213" spans="1:3" ht="45" x14ac:dyDescent="0.25">
      <c r="A213" s="3">
        <v>4.9000000000000004</v>
      </c>
      <c r="B213" s="2" t="s">
        <v>268</v>
      </c>
      <c r="C213" s="2" t="s">
        <v>68</v>
      </c>
    </row>
    <row r="214" spans="1:3" ht="45" x14ac:dyDescent="0.25">
      <c r="A214" s="3">
        <v>4.0999999999999996</v>
      </c>
      <c r="B214" s="2" t="s">
        <v>267</v>
      </c>
      <c r="C214" s="2" t="s">
        <v>68</v>
      </c>
    </row>
    <row r="215" spans="1:3" ht="30" x14ac:dyDescent="0.25">
      <c r="A215" s="3">
        <v>5</v>
      </c>
      <c r="B215" s="2" t="s">
        <v>266</v>
      </c>
      <c r="C215" s="2" t="s">
        <v>68</v>
      </c>
    </row>
    <row r="216" spans="1:3" ht="45" x14ac:dyDescent="0.25">
      <c r="A216" s="3">
        <v>6</v>
      </c>
      <c r="B216" s="2" t="s">
        <v>265</v>
      </c>
      <c r="C216" s="2" t="s">
        <v>68</v>
      </c>
    </row>
    <row r="217" spans="1:3" ht="30" x14ac:dyDescent="0.25">
      <c r="A217" s="3">
        <v>7</v>
      </c>
      <c r="B217" s="2" t="s">
        <v>264</v>
      </c>
      <c r="C217" s="2" t="s">
        <v>68</v>
      </c>
    </row>
    <row r="218" spans="1:3" ht="30" x14ac:dyDescent="0.25">
      <c r="A218" s="3">
        <v>8</v>
      </c>
      <c r="B218" s="2" t="s">
        <v>263</v>
      </c>
      <c r="C218" s="2" t="s">
        <v>68</v>
      </c>
    </row>
    <row r="219" spans="1:3" ht="30" x14ac:dyDescent="0.25">
      <c r="A219" s="3" t="s">
        <v>262</v>
      </c>
      <c r="B219" s="2" t="s">
        <v>261</v>
      </c>
      <c r="C219" s="2"/>
    </row>
    <row r="220" spans="1:3" ht="30" x14ac:dyDescent="0.25">
      <c r="A220" s="3">
        <v>1</v>
      </c>
      <c r="B220" s="2" t="s">
        <v>260</v>
      </c>
      <c r="C220" s="2"/>
    </row>
    <row r="221" spans="1:3" ht="30" x14ac:dyDescent="0.25">
      <c r="A221" s="3">
        <v>1.1000000000000001</v>
      </c>
      <c r="B221" s="2" t="s">
        <v>259</v>
      </c>
      <c r="C221" s="2" t="s">
        <v>68</v>
      </c>
    </row>
    <row r="222" spans="1:3" ht="30" x14ac:dyDescent="0.25">
      <c r="A222" s="3">
        <v>1.2</v>
      </c>
      <c r="B222" s="2" t="s">
        <v>258</v>
      </c>
      <c r="C222" s="2" t="s">
        <v>68</v>
      </c>
    </row>
    <row r="223" spans="1:3" ht="30" x14ac:dyDescent="0.25">
      <c r="A223" s="3">
        <v>1.3</v>
      </c>
      <c r="B223" s="2" t="s">
        <v>257</v>
      </c>
      <c r="C223" s="2" t="s">
        <v>68</v>
      </c>
    </row>
    <row r="224" spans="1:3" ht="30" x14ac:dyDescent="0.25">
      <c r="A224" s="3">
        <v>2</v>
      </c>
      <c r="B224" s="2" t="s">
        <v>256</v>
      </c>
      <c r="C224" s="2" t="s">
        <v>68</v>
      </c>
    </row>
    <row r="225" spans="1:3" x14ac:dyDescent="0.25">
      <c r="A225" s="3">
        <v>3</v>
      </c>
      <c r="B225" s="2" t="s">
        <v>255</v>
      </c>
      <c r="C225" s="2" t="s">
        <v>68</v>
      </c>
    </row>
    <row r="226" spans="1:3" ht="30" x14ac:dyDescent="0.25">
      <c r="A226" s="3">
        <v>4</v>
      </c>
      <c r="B226" s="2" t="s">
        <v>254</v>
      </c>
      <c r="C226" s="2"/>
    </row>
    <row r="227" spans="1:3" ht="45" x14ac:dyDescent="0.25">
      <c r="A227" s="3">
        <v>4.0999999999999996</v>
      </c>
      <c r="B227" s="2" t="s">
        <v>253</v>
      </c>
      <c r="C227" s="2" t="s">
        <v>68</v>
      </c>
    </row>
    <row r="228" spans="1:3" ht="60" x14ac:dyDescent="0.25">
      <c r="A228" s="3">
        <v>4.2</v>
      </c>
      <c r="B228" s="2" t="s">
        <v>252</v>
      </c>
      <c r="C228" s="2" t="s">
        <v>68</v>
      </c>
    </row>
    <row r="229" spans="1:3" ht="45" x14ac:dyDescent="0.25">
      <c r="A229" s="3">
        <v>4.3</v>
      </c>
      <c r="B229" s="2" t="s">
        <v>251</v>
      </c>
      <c r="C229" s="2" t="s">
        <v>68</v>
      </c>
    </row>
    <row r="230" spans="1:3" x14ac:dyDescent="0.25">
      <c r="A230" s="3" t="s">
        <v>250</v>
      </c>
      <c r="B230" s="2" t="s">
        <v>249</v>
      </c>
      <c r="C230" s="2"/>
    </row>
    <row r="231" spans="1:3" x14ac:dyDescent="0.25">
      <c r="A231" s="3">
        <v>1</v>
      </c>
      <c r="B231" s="2" t="s">
        <v>248</v>
      </c>
      <c r="C231" s="2"/>
    </row>
    <row r="232" spans="1:3" x14ac:dyDescent="0.25">
      <c r="A232" s="3">
        <v>1.1000000000000001</v>
      </c>
      <c r="B232" s="2" t="s">
        <v>247</v>
      </c>
      <c r="C232" s="2" t="s">
        <v>174</v>
      </c>
    </row>
    <row r="233" spans="1:3" x14ac:dyDescent="0.25">
      <c r="A233" s="3">
        <v>1.2</v>
      </c>
      <c r="B233" s="2" t="s">
        <v>246</v>
      </c>
      <c r="C233" s="2" t="s">
        <v>174</v>
      </c>
    </row>
    <row r="234" spans="1:3" x14ac:dyDescent="0.25">
      <c r="A234" s="3">
        <v>1.3</v>
      </c>
      <c r="B234" s="2" t="s">
        <v>245</v>
      </c>
      <c r="C234" s="2" t="s">
        <v>174</v>
      </c>
    </row>
    <row r="235" spans="1:3" x14ac:dyDescent="0.25">
      <c r="A235" s="3">
        <v>1.4</v>
      </c>
      <c r="B235" s="2" t="s">
        <v>244</v>
      </c>
      <c r="C235" s="2" t="s">
        <v>174</v>
      </c>
    </row>
    <row r="236" spans="1:3" x14ac:dyDescent="0.25">
      <c r="A236" s="3">
        <v>1.5</v>
      </c>
      <c r="B236" s="2" t="s">
        <v>243</v>
      </c>
      <c r="C236" s="2" t="s">
        <v>174</v>
      </c>
    </row>
    <row r="237" spans="1:3" ht="30" x14ac:dyDescent="0.25">
      <c r="A237" s="3">
        <v>2</v>
      </c>
      <c r="B237" s="2" t="s">
        <v>242</v>
      </c>
      <c r="C237" s="2"/>
    </row>
    <row r="238" spans="1:3" ht="105" x14ac:dyDescent="0.25">
      <c r="A238" s="3">
        <v>2.1</v>
      </c>
      <c r="B238" s="2" t="s">
        <v>241</v>
      </c>
      <c r="C238" s="2" t="s">
        <v>237</v>
      </c>
    </row>
    <row r="239" spans="1:3" ht="105" x14ac:dyDescent="0.25">
      <c r="A239" s="3">
        <v>2.2000000000000002</v>
      </c>
      <c r="B239" s="2" t="s">
        <v>240</v>
      </c>
      <c r="C239" s="2" t="s">
        <v>237</v>
      </c>
    </row>
    <row r="240" spans="1:3" ht="105" x14ac:dyDescent="0.25">
      <c r="A240" s="3">
        <v>2.2999999999999998</v>
      </c>
      <c r="B240" s="2" t="s">
        <v>239</v>
      </c>
      <c r="C240" s="2" t="s">
        <v>237</v>
      </c>
    </row>
    <row r="241" spans="1:3" ht="105" x14ac:dyDescent="0.25">
      <c r="A241" s="3">
        <v>2.4</v>
      </c>
      <c r="B241" s="2" t="s">
        <v>238</v>
      </c>
      <c r="C241" s="2" t="s">
        <v>237</v>
      </c>
    </row>
    <row r="242" spans="1:3" x14ac:dyDescent="0.25">
      <c r="A242" s="3">
        <v>3</v>
      </c>
      <c r="B242" s="2" t="s">
        <v>236</v>
      </c>
      <c r="C242" s="2" t="s">
        <v>68</v>
      </c>
    </row>
    <row r="243" spans="1:3" x14ac:dyDescent="0.25">
      <c r="A243" s="3">
        <v>4</v>
      </c>
      <c r="B243" s="2" t="s">
        <v>235</v>
      </c>
      <c r="C243" s="2"/>
    </row>
    <row r="244" spans="1:3" x14ac:dyDescent="0.25">
      <c r="A244" s="3">
        <v>4.0999999999999996</v>
      </c>
      <c r="B244" s="2" t="s">
        <v>234</v>
      </c>
      <c r="C244" s="2" t="s">
        <v>68</v>
      </c>
    </row>
    <row r="245" spans="1:3" x14ac:dyDescent="0.25">
      <c r="A245" s="3">
        <v>4.2</v>
      </c>
      <c r="B245" s="2" t="s">
        <v>233</v>
      </c>
      <c r="C245" s="2" t="s">
        <v>68</v>
      </c>
    </row>
    <row r="246" spans="1:3" x14ac:dyDescent="0.25">
      <c r="A246" s="3">
        <v>4.3</v>
      </c>
      <c r="B246" s="2" t="s">
        <v>232</v>
      </c>
      <c r="C246" s="2" t="s">
        <v>68</v>
      </c>
    </row>
    <row r="247" spans="1:3" x14ac:dyDescent="0.25">
      <c r="A247" s="3">
        <v>5</v>
      </c>
      <c r="B247" s="2" t="s">
        <v>231</v>
      </c>
      <c r="C247" s="2" t="s">
        <v>68</v>
      </c>
    </row>
    <row r="248" spans="1:3" ht="30" x14ac:dyDescent="0.25">
      <c r="A248" s="3">
        <v>6</v>
      </c>
      <c r="B248" s="2" t="s">
        <v>230</v>
      </c>
      <c r="C248" s="2" t="s">
        <v>68</v>
      </c>
    </row>
    <row r="249" spans="1:3" ht="30" x14ac:dyDescent="0.25">
      <c r="A249" s="3">
        <v>7</v>
      </c>
      <c r="B249" s="2" t="s">
        <v>229</v>
      </c>
      <c r="C249" s="2" t="s">
        <v>68</v>
      </c>
    </row>
    <row r="250" spans="1:3" ht="105" x14ac:dyDescent="0.25">
      <c r="A250" s="3">
        <v>8</v>
      </c>
      <c r="B250" s="2" t="s">
        <v>228</v>
      </c>
      <c r="C250" s="2" t="s">
        <v>227</v>
      </c>
    </row>
    <row r="251" spans="1:3" x14ac:dyDescent="0.25">
      <c r="A251" s="3">
        <v>9</v>
      </c>
      <c r="B251" s="2" t="s">
        <v>226</v>
      </c>
      <c r="C251" s="2"/>
    </row>
    <row r="252" spans="1:3" ht="30" x14ac:dyDescent="0.25">
      <c r="A252" s="3">
        <v>9.1</v>
      </c>
      <c r="B252" s="2" t="s">
        <v>225</v>
      </c>
      <c r="C252" s="2" t="s">
        <v>68</v>
      </c>
    </row>
    <row r="253" spans="1:3" x14ac:dyDescent="0.25">
      <c r="A253" s="3">
        <v>9.1999999999999993</v>
      </c>
      <c r="B253" s="2" t="s">
        <v>224</v>
      </c>
      <c r="C253" s="2" t="s">
        <v>68</v>
      </c>
    </row>
    <row r="254" spans="1:3" x14ac:dyDescent="0.25">
      <c r="A254" s="3">
        <v>9.3000000000000007</v>
      </c>
      <c r="B254" s="2" t="s">
        <v>223</v>
      </c>
      <c r="C254" s="2" t="s">
        <v>68</v>
      </c>
    </row>
    <row r="255" spans="1:3" ht="30" x14ac:dyDescent="0.25">
      <c r="A255" s="3">
        <v>9.4</v>
      </c>
      <c r="B255" s="2" t="s">
        <v>222</v>
      </c>
      <c r="C255" s="2" t="s">
        <v>68</v>
      </c>
    </row>
    <row r="256" spans="1:3" ht="30" x14ac:dyDescent="0.25">
      <c r="A256" s="3">
        <v>10</v>
      </c>
      <c r="B256" s="2" t="s">
        <v>221</v>
      </c>
      <c r="C256" s="2" t="s">
        <v>68</v>
      </c>
    </row>
    <row r="257" spans="1:3" x14ac:dyDescent="0.25">
      <c r="A257" s="3" t="s">
        <v>220</v>
      </c>
      <c r="B257" s="2" t="s">
        <v>219</v>
      </c>
      <c r="C257" s="2"/>
    </row>
    <row r="258" spans="1:3" ht="30" x14ac:dyDescent="0.25">
      <c r="A258" s="3">
        <v>1</v>
      </c>
      <c r="B258" s="2" t="s">
        <v>218</v>
      </c>
      <c r="C258" s="2" t="s">
        <v>68</v>
      </c>
    </row>
    <row r="259" spans="1:3" ht="30" x14ac:dyDescent="0.25">
      <c r="A259" s="3">
        <v>2</v>
      </c>
      <c r="B259" s="2" t="s">
        <v>217</v>
      </c>
      <c r="C259" s="2" t="s">
        <v>68</v>
      </c>
    </row>
    <row r="260" spans="1:3" ht="45" x14ac:dyDescent="0.25">
      <c r="A260" s="3">
        <v>3</v>
      </c>
      <c r="B260" s="2" t="s">
        <v>216</v>
      </c>
      <c r="C260" s="2" t="s">
        <v>68</v>
      </c>
    </row>
    <row r="261" spans="1:3" x14ac:dyDescent="0.25">
      <c r="A261" s="3">
        <v>4</v>
      </c>
      <c r="B261" s="2" t="s">
        <v>215</v>
      </c>
      <c r="C261" s="2"/>
    </row>
    <row r="262" spans="1:3" ht="30" x14ac:dyDescent="0.25">
      <c r="A262" s="3">
        <v>4.0999999999999996</v>
      </c>
      <c r="B262" s="2" t="s">
        <v>214</v>
      </c>
      <c r="C262" s="2" t="s">
        <v>68</v>
      </c>
    </row>
    <row r="263" spans="1:3" ht="30" x14ac:dyDescent="0.25">
      <c r="A263" s="3">
        <v>4.2</v>
      </c>
      <c r="B263" s="2" t="s">
        <v>213</v>
      </c>
      <c r="C263" s="2" t="s">
        <v>68</v>
      </c>
    </row>
    <row r="264" spans="1:3" x14ac:dyDescent="0.25">
      <c r="A264" s="4" t="s">
        <v>212</v>
      </c>
      <c r="B264" s="2"/>
      <c r="C264" s="2"/>
    </row>
    <row r="265" spans="1:3" x14ac:dyDescent="0.25">
      <c r="A265" s="3" t="s">
        <v>211</v>
      </c>
      <c r="B265" s="2" t="s">
        <v>210</v>
      </c>
      <c r="C265" s="2" t="s">
        <v>209</v>
      </c>
    </row>
    <row r="266" spans="1:3" ht="45" x14ac:dyDescent="0.25">
      <c r="A266" s="3" t="s">
        <v>7</v>
      </c>
      <c r="B266" s="2" t="s">
        <v>208</v>
      </c>
      <c r="C266" s="2"/>
    </row>
    <row r="267" spans="1:3" x14ac:dyDescent="0.25">
      <c r="A267" s="3">
        <v>1</v>
      </c>
      <c r="B267" s="2" t="s">
        <v>207</v>
      </c>
      <c r="C267" s="2" t="s">
        <v>68</v>
      </c>
    </row>
    <row r="268" spans="1:3" ht="90" x14ac:dyDescent="0.25">
      <c r="A268" s="3">
        <v>2</v>
      </c>
      <c r="B268" s="2" t="s">
        <v>206</v>
      </c>
      <c r="C268" s="2" t="s">
        <v>204</v>
      </c>
    </row>
    <row r="269" spans="1:3" ht="90" x14ac:dyDescent="0.25">
      <c r="A269" s="3">
        <v>3</v>
      </c>
      <c r="B269" s="2" t="s">
        <v>205</v>
      </c>
      <c r="C269" s="2" t="s">
        <v>204</v>
      </c>
    </row>
    <row r="270" spans="1:3" x14ac:dyDescent="0.25">
      <c r="A270" s="3">
        <v>4</v>
      </c>
      <c r="B270" s="2" t="s">
        <v>203</v>
      </c>
      <c r="C270" s="2" t="s">
        <v>143</v>
      </c>
    </row>
    <row r="271" spans="1:3" x14ac:dyDescent="0.25">
      <c r="A271" s="3">
        <v>5</v>
      </c>
      <c r="B271" s="2" t="s">
        <v>202</v>
      </c>
      <c r="C271" s="2"/>
    </row>
    <row r="272" spans="1:3" x14ac:dyDescent="0.25">
      <c r="A272" s="3">
        <v>5.0999999999999996</v>
      </c>
      <c r="B272" s="2" t="s">
        <v>202</v>
      </c>
      <c r="C272" s="2" t="s">
        <v>68</v>
      </c>
    </row>
    <row r="273" spans="1:3" x14ac:dyDescent="0.25">
      <c r="A273" s="3">
        <v>5.2</v>
      </c>
      <c r="B273" s="2" t="s">
        <v>201</v>
      </c>
      <c r="C273" s="2" t="s">
        <v>68</v>
      </c>
    </row>
    <row r="274" spans="1:3" x14ac:dyDescent="0.25">
      <c r="A274" s="3">
        <v>5.3</v>
      </c>
      <c r="B274" s="2" t="s">
        <v>200</v>
      </c>
      <c r="C274" s="2" t="s">
        <v>68</v>
      </c>
    </row>
    <row r="275" spans="1:3" x14ac:dyDescent="0.25">
      <c r="A275" s="3">
        <v>6</v>
      </c>
      <c r="B275" s="2" t="s">
        <v>199</v>
      </c>
      <c r="C275" s="2"/>
    </row>
    <row r="276" spans="1:3" ht="60" x14ac:dyDescent="0.25">
      <c r="A276" s="3">
        <v>6.1</v>
      </c>
      <c r="B276" s="2" t="s">
        <v>198</v>
      </c>
      <c r="C276" s="2" t="s">
        <v>174</v>
      </c>
    </row>
    <row r="277" spans="1:3" ht="90" x14ac:dyDescent="0.25">
      <c r="A277" s="3" t="s">
        <v>197</v>
      </c>
      <c r="B277" s="2" t="s">
        <v>196</v>
      </c>
      <c r="C277" s="2" t="s">
        <v>174</v>
      </c>
    </row>
    <row r="278" spans="1:3" ht="90" x14ac:dyDescent="0.25">
      <c r="A278" s="3" t="s">
        <v>195</v>
      </c>
      <c r="B278" s="2" t="s">
        <v>194</v>
      </c>
      <c r="C278" s="2" t="s">
        <v>174</v>
      </c>
    </row>
    <row r="279" spans="1:3" ht="30" x14ac:dyDescent="0.25">
      <c r="A279" s="3" t="s">
        <v>193</v>
      </c>
      <c r="B279" s="2" t="s">
        <v>192</v>
      </c>
      <c r="C279" s="2" t="s">
        <v>174</v>
      </c>
    </row>
    <row r="280" spans="1:3" x14ac:dyDescent="0.25">
      <c r="A280" s="3">
        <v>6.2</v>
      </c>
      <c r="B280" s="2" t="s">
        <v>191</v>
      </c>
      <c r="C280" s="2" t="s">
        <v>174</v>
      </c>
    </row>
    <row r="281" spans="1:3" ht="45" x14ac:dyDescent="0.25">
      <c r="A281" s="3">
        <v>6.3</v>
      </c>
      <c r="B281" s="2" t="s">
        <v>190</v>
      </c>
      <c r="C281" s="2" t="s">
        <v>174</v>
      </c>
    </row>
    <row r="282" spans="1:3" ht="30" x14ac:dyDescent="0.25">
      <c r="A282" s="3">
        <v>6.4</v>
      </c>
      <c r="B282" s="2" t="s">
        <v>189</v>
      </c>
      <c r="C282" s="2" t="s">
        <v>174</v>
      </c>
    </row>
    <row r="283" spans="1:3" ht="30" x14ac:dyDescent="0.25">
      <c r="A283" s="3">
        <v>6.5</v>
      </c>
      <c r="B283" s="2" t="s">
        <v>188</v>
      </c>
      <c r="C283" s="2" t="s">
        <v>174</v>
      </c>
    </row>
    <row r="284" spans="1:3" x14ac:dyDescent="0.25">
      <c r="A284" s="3">
        <v>6.6</v>
      </c>
      <c r="B284" s="2" t="s">
        <v>187</v>
      </c>
      <c r="C284" s="2" t="s">
        <v>174</v>
      </c>
    </row>
    <row r="285" spans="1:3" ht="30" x14ac:dyDescent="0.25">
      <c r="A285" s="3">
        <v>6.7</v>
      </c>
      <c r="B285" s="2" t="s">
        <v>186</v>
      </c>
      <c r="C285" s="2" t="s">
        <v>174</v>
      </c>
    </row>
    <row r="286" spans="1:3" ht="30" x14ac:dyDescent="0.25">
      <c r="A286" s="3">
        <v>6.8</v>
      </c>
      <c r="B286" s="2" t="s">
        <v>185</v>
      </c>
      <c r="C286" s="2" t="s">
        <v>174</v>
      </c>
    </row>
    <row r="287" spans="1:3" ht="30" x14ac:dyDescent="0.25">
      <c r="A287" s="3" t="s">
        <v>184</v>
      </c>
      <c r="B287" s="2" t="s">
        <v>183</v>
      </c>
      <c r="C287" s="2" t="s">
        <v>174</v>
      </c>
    </row>
    <row r="288" spans="1:3" ht="30" x14ac:dyDescent="0.25">
      <c r="A288" s="3" t="s">
        <v>182</v>
      </c>
      <c r="B288" s="2" t="s">
        <v>181</v>
      </c>
      <c r="C288" s="2" t="s">
        <v>174</v>
      </c>
    </row>
    <row r="289" spans="1:3" ht="30" x14ac:dyDescent="0.25">
      <c r="A289" s="3" t="s">
        <v>180</v>
      </c>
      <c r="B289" s="2" t="s">
        <v>179</v>
      </c>
      <c r="C289" s="2" t="s">
        <v>174</v>
      </c>
    </row>
    <row r="290" spans="1:3" ht="30" x14ac:dyDescent="0.25">
      <c r="A290" s="3" t="s">
        <v>178</v>
      </c>
      <c r="B290" s="2" t="s">
        <v>177</v>
      </c>
      <c r="C290" s="2" t="s">
        <v>174</v>
      </c>
    </row>
    <row r="291" spans="1:3" x14ac:dyDescent="0.25">
      <c r="A291" s="3">
        <v>6.9</v>
      </c>
      <c r="B291" s="2" t="s">
        <v>176</v>
      </c>
      <c r="C291" s="2" t="s">
        <v>174</v>
      </c>
    </row>
    <row r="292" spans="1:3" x14ac:dyDescent="0.25">
      <c r="A292" s="3">
        <v>6.1</v>
      </c>
      <c r="B292" s="2" t="s">
        <v>175</v>
      </c>
      <c r="C292" s="2" t="s">
        <v>174</v>
      </c>
    </row>
    <row r="293" spans="1:3" ht="45" x14ac:dyDescent="0.25">
      <c r="A293" s="3">
        <v>7</v>
      </c>
      <c r="B293" s="2" t="s">
        <v>173</v>
      </c>
      <c r="C293" s="2" t="s">
        <v>172</v>
      </c>
    </row>
    <row r="294" spans="1:3" ht="30" x14ac:dyDescent="0.25">
      <c r="A294" s="3">
        <v>8</v>
      </c>
      <c r="B294" s="2" t="s">
        <v>171</v>
      </c>
      <c r="C294" s="2" t="s">
        <v>68</v>
      </c>
    </row>
    <row r="295" spans="1:3" x14ac:dyDescent="0.25">
      <c r="A295" s="3">
        <v>9</v>
      </c>
      <c r="B295" s="2" t="s">
        <v>170</v>
      </c>
      <c r="C295" s="2"/>
    </row>
    <row r="296" spans="1:3" x14ac:dyDescent="0.25">
      <c r="A296" s="3">
        <v>9.1</v>
      </c>
      <c r="B296" s="2" t="s">
        <v>169</v>
      </c>
      <c r="C296" s="2" t="s">
        <v>141</v>
      </c>
    </row>
    <row r="297" spans="1:3" x14ac:dyDescent="0.25">
      <c r="A297" s="3">
        <v>9.1999999999999993</v>
      </c>
      <c r="B297" s="2" t="s">
        <v>168</v>
      </c>
      <c r="C297" s="2" t="s">
        <v>141</v>
      </c>
    </row>
    <row r="298" spans="1:3" ht="30" x14ac:dyDescent="0.25">
      <c r="A298" s="3">
        <v>9.3000000000000007</v>
      </c>
      <c r="B298" s="2" t="s">
        <v>167</v>
      </c>
      <c r="C298" s="2" t="s">
        <v>141</v>
      </c>
    </row>
    <row r="299" spans="1:3" x14ac:dyDescent="0.25">
      <c r="A299" s="3">
        <v>10</v>
      </c>
      <c r="B299" s="2" t="s">
        <v>166</v>
      </c>
      <c r="C299" s="2" t="s">
        <v>141</v>
      </c>
    </row>
    <row r="300" spans="1:3" ht="45" x14ac:dyDescent="0.25">
      <c r="A300" s="3" t="s">
        <v>13</v>
      </c>
      <c r="B300" s="2" t="s">
        <v>165</v>
      </c>
      <c r="C300" s="2"/>
    </row>
    <row r="301" spans="1:3" x14ac:dyDescent="0.25">
      <c r="A301" s="3">
        <v>1</v>
      </c>
      <c r="B301" s="2" t="s">
        <v>164</v>
      </c>
      <c r="C301" s="2" t="s">
        <v>141</v>
      </c>
    </row>
    <row r="302" spans="1:3" ht="45" x14ac:dyDescent="0.25">
      <c r="A302" s="3">
        <v>2</v>
      </c>
      <c r="B302" s="2" t="s">
        <v>163</v>
      </c>
      <c r="C302" s="2" t="s">
        <v>143</v>
      </c>
    </row>
    <row r="303" spans="1:3" x14ac:dyDescent="0.25">
      <c r="A303" s="3">
        <v>3</v>
      </c>
      <c r="B303" s="2" t="s">
        <v>162</v>
      </c>
      <c r="C303" s="2" t="s">
        <v>143</v>
      </c>
    </row>
    <row r="304" spans="1:3" x14ac:dyDescent="0.25">
      <c r="A304" s="3">
        <v>4</v>
      </c>
      <c r="B304" s="2" t="s">
        <v>161</v>
      </c>
      <c r="C304" s="2" t="s">
        <v>68</v>
      </c>
    </row>
    <row r="305" spans="1:3" x14ac:dyDescent="0.25">
      <c r="A305" s="3">
        <v>5</v>
      </c>
      <c r="B305" s="2" t="s">
        <v>160</v>
      </c>
      <c r="C305" s="2"/>
    </row>
    <row r="306" spans="1:3" ht="30" x14ac:dyDescent="0.25">
      <c r="A306" s="3">
        <v>5.0999999999999996</v>
      </c>
      <c r="B306" s="2" t="s">
        <v>159</v>
      </c>
      <c r="C306" s="2" t="s">
        <v>68</v>
      </c>
    </row>
    <row r="307" spans="1:3" ht="30" x14ac:dyDescent="0.25">
      <c r="A307" s="3">
        <v>5.2</v>
      </c>
      <c r="B307" s="2" t="s">
        <v>158</v>
      </c>
      <c r="C307" s="2" t="s">
        <v>68</v>
      </c>
    </row>
    <row r="308" spans="1:3" x14ac:dyDescent="0.25">
      <c r="A308" s="3">
        <v>5.3</v>
      </c>
      <c r="B308" s="2" t="s">
        <v>157</v>
      </c>
      <c r="C308" s="2" t="s">
        <v>68</v>
      </c>
    </row>
    <row r="309" spans="1:3" x14ac:dyDescent="0.25">
      <c r="A309" s="3">
        <v>6</v>
      </c>
      <c r="B309" s="2" t="s">
        <v>156</v>
      </c>
      <c r="C309" s="2"/>
    </row>
    <row r="310" spans="1:3" x14ac:dyDescent="0.25">
      <c r="A310" s="3">
        <v>6.1</v>
      </c>
      <c r="B310" s="2" t="s">
        <v>155</v>
      </c>
      <c r="C310" s="2" t="s">
        <v>68</v>
      </c>
    </row>
    <row r="311" spans="1:3" ht="60" x14ac:dyDescent="0.25">
      <c r="A311" s="3">
        <v>6.2</v>
      </c>
      <c r="B311" s="2" t="s">
        <v>154</v>
      </c>
      <c r="C311" s="2" t="s">
        <v>68</v>
      </c>
    </row>
    <row r="312" spans="1:3" ht="30" x14ac:dyDescent="0.25">
      <c r="A312" s="3">
        <v>6.3</v>
      </c>
      <c r="B312" s="2" t="s">
        <v>153</v>
      </c>
      <c r="C312" s="2" t="s">
        <v>68</v>
      </c>
    </row>
    <row r="313" spans="1:3" ht="30" x14ac:dyDescent="0.25">
      <c r="A313" s="3">
        <v>6.4</v>
      </c>
      <c r="B313" s="2" t="s">
        <v>152</v>
      </c>
      <c r="C313" s="2" t="s">
        <v>68</v>
      </c>
    </row>
    <row r="314" spans="1:3" x14ac:dyDescent="0.25">
      <c r="A314" s="3">
        <v>7</v>
      </c>
      <c r="B314" s="2" t="s">
        <v>151</v>
      </c>
      <c r="C314" s="2"/>
    </row>
    <row r="315" spans="1:3" ht="30" x14ac:dyDescent="0.25">
      <c r="A315" s="3">
        <v>7.1</v>
      </c>
      <c r="B315" s="2" t="s">
        <v>150</v>
      </c>
      <c r="C315" s="2" t="s">
        <v>68</v>
      </c>
    </row>
    <row r="316" spans="1:3" ht="45" x14ac:dyDescent="0.25">
      <c r="A316" s="3">
        <v>7.2</v>
      </c>
      <c r="B316" s="2" t="s">
        <v>149</v>
      </c>
      <c r="C316" s="2" t="s">
        <v>68</v>
      </c>
    </row>
    <row r="317" spans="1:3" ht="30" x14ac:dyDescent="0.25">
      <c r="A317" s="3">
        <v>7.3</v>
      </c>
      <c r="B317" s="2" t="s">
        <v>148</v>
      </c>
      <c r="C317" s="2" t="s">
        <v>68</v>
      </c>
    </row>
    <row r="318" spans="1:3" ht="45" x14ac:dyDescent="0.25">
      <c r="A318" s="3">
        <v>7.4</v>
      </c>
      <c r="B318" s="2" t="s">
        <v>147</v>
      </c>
      <c r="C318" s="2" t="s">
        <v>68</v>
      </c>
    </row>
    <row r="319" spans="1:3" ht="30" x14ac:dyDescent="0.25">
      <c r="A319" s="3" t="s">
        <v>22</v>
      </c>
      <c r="B319" s="2" t="s">
        <v>146</v>
      </c>
      <c r="C319" s="2"/>
    </row>
    <row r="320" spans="1:3" x14ac:dyDescent="0.25">
      <c r="A320" s="3">
        <v>1</v>
      </c>
      <c r="B320" s="2" t="s">
        <v>145</v>
      </c>
      <c r="C320" s="2" t="s">
        <v>68</v>
      </c>
    </row>
    <row r="321" spans="1:3" x14ac:dyDescent="0.25">
      <c r="A321" s="3">
        <v>2</v>
      </c>
      <c r="B321" s="2" t="s">
        <v>144</v>
      </c>
      <c r="C321" s="2" t="s">
        <v>143</v>
      </c>
    </row>
    <row r="322" spans="1:3" x14ac:dyDescent="0.25">
      <c r="A322" s="3">
        <v>3</v>
      </c>
      <c r="B322" s="2" t="s">
        <v>142</v>
      </c>
      <c r="C322" s="2" t="s">
        <v>141</v>
      </c>
    </row>
    <row r="323" spans="1:3" ht="45" x14ac:dyDescent="0.25">
      <c r="A323" s="3">
        <v>4</v>
      </c>
      <c r="B323" s="2" t="s">
        <v>140</v>
      </c>
      <c r="C323" s="2" t="s">
        <v>68</v>
      </c>
    </row>
    <row r="324" spans="1:3" ht="30" x14ac:dyDescent="0.25">
      <c r="A324" s="3">
        <v>5</v>
      </c>
      <c r="B324" s="2" t="s">
        <v>139</v>
      </c>
      <c r="C324" s="2"/>
    </row>
    <row r="325" spans="1:3" x14ac:dyDescent="0.25">
      <c r="A325" s="3">
        <v>5.0999999999999996</v>
      </c>
      <c r="B325" s="2" t="s">
        <v>138</v>
      </c>
      <c r="C325" s="2" t="s">
        <v>68</v>
      </c>
    </row>
    <row r="326" spans="1:3" ht="30" x14ac:dyDescent="0.25">
      <c r="A326" s="3">
        <v>5.2</v>
      </c>
      <c r="B326" s="2" t="s">
        <v>137</v>
      </c>
      <c r="C326" s="2" t="s">
        <v>68</v>
      </c>
    </row>
    <row r="327" spans="1:3" x14ac:dyDescent="0.25">
      <c r="A327" s="3">
        <v>5.3</v>
      </c>
      <c r="B327" s="2" t="s">
        <v>136</v>
      </c>
      <c r="C327" s="2" t="s">
        <v>68</v>
      </c>
    </row>
    <row r="328" spans="1:3" ht="45" x14ac:dyDescent="0.25">
      <c r="A328" s="3">
        <v>6</v>
      </c>
      <c r="B328" s="2" t="s">
        <v>135</v>
      </c>
      <c r="C328" s="2"/>
    </row>
    <row r="329" spans="1:3" ht="30" x14ac:dyDescent="0.25">
      <c r="A329" s="3">
        <v>6.1</v>
      </c>
      <c r="B329" s="2" t="s">
        <v>134</v>
      </c>
      <c r="C329" s="2" t="s">
        <v>68</v>
      </c>
    </row>
    <row r="330" spans="1:3" ht="30" x14ac:dyDescent="0.25">
      <c r="A330" s="3">
        <v>6.2</v>
      </c>
      <c r="B330" s="2" t="s">
        <v>133</v>
      </c>
      <c r="C330" s="2" t="s">
        <v>68</v>
      </c>
    </row>
    <row r="331" spans="1:3" ht="30" x14ac:dyDescent="0.25">
      <c r="A331" s="3">
        <v>6.3</v>
      </c>
      <c r="B331" s="2" t="s">
        <v>132</v>
      </c>
      <c r="C331" s="2" t="s">
        <v>68</v>
      </c>
    </row>
    <row r="332" spans="1:3" ht="30" x14ac:dyDescent="0.25">
      <c r="A332" s="3">
        <v>6.4</v>
      </c>
      <c r="B332" s="2" t="s">
        <v>131</v>
      </c>
      <c r="C332" s="2" t="s">
        <v>68</v>
      </c>
    </row>
    <row r="333" spans="1:3" ht="30" x14ac:dyDescent="0.25">
      <c r="A333" s="3">
        <v>7</v>
      </c>
      <c r="B333" s="2" t="s">
        <v>130</v>
      </c>
      <c r="C333" s="2" t="s">
        <v>68</v>
      </c>
    </row>
    <row r="334" spans="1:3" ht="60" x14ac:dyDescent="0.25">
      <c r="A334" s="3">
        <v>8</v>
      </c>
      <c r="B334" s="2" t="s">
        <v>129</v>
      </c>
      <c r="C334" s="2" t="s">
        <v>68</v>
      </c>
    </row>
    <row r="335" spans="1:3" ht="30" x14ac:dyDescent="0.25">
      <c r="A335" s="3">
        <v>9</v>
      </c>
      <c r="B335" s="2" t="s">
        <v>128</v>
      </c>
      <c r="C335" s="2" t="s">
        <v>68</v>
      </c>
    </row>
    <row r="336" spans="1:3" ht="30" x14ac:dyDescent="0.25">
      <c r="A336" s="3">
        <v>10</v>
      </c>
      <c r="B336" s="2" t="s">
        <v>127</v>
      </c>
      <c r="C336" s="2" t="s">
        <v>68</v>
      </c>
    </row>
    <row r="337" spans="1:3" ht="30" x14ac:dyDescent="0.25">
      <c r="A337" s="3">
        <v>11</v>
      </c>
      <c r="B337" s="2" t="s">
        <v>126</v>
      </c>
      <c r="C337" s="2"/>
    </row>
    <row r="338" spans="1:3" ht="30" x14ac:dyDescent="0.25">
      <c r="A338" s="3">
        <v>11.1</v>
      </c>
      <c r="B338" s="2" t="s">
        <v>125</v>
      </c>
      <c r="C338" s="2" t="s">
        <v>68</v>
      </c>
    </row>
    <row r="339" spans="1:3" ht="30" x14ac:dyDescent="0.25">
      <c r="A339" s="3">
        <v>11.2</v>
      </c>
      <c r="B339" s="2" t="s">
        <v>124</v>
      </c>
      <c r="C339" s="2" t="s">
        <v>68</v>
      </c>
    </row>
    <row r="340" spans="1:3" ht="30" x14ac:dyDescent="0.25">
      <c r="A340" s="3">
        <v>12</v>
      </c>
      <c r="B340" s="2" t="s">
        <v>123</v>
      </c>
      <c r="C340" s="2" t="s">
        <v>68</v>
      </c>
    </row>
    <row r="341" spans="1:3" ht="30" x14ac:dyDescent="0.25">
      <c r="A341" s="3">
        <v>13</v>
      </c>
      <c r="B341" s="2" t="s">
        <v>122</v>
      </c>
      <c r="C341" s="2" t="s">
        <v>68</v>
      </c>
    </row>
    <row r="342" spans="1:3" ht="45" x14ac:dyDescent="0.25">
      <c r="A342" s="3">
        <v>14</v>
      </c>
      <c r="B342" s="2" t="s">
        <v>121</v>
      </c>
      <c r="C342" s="2" t="s">
        <v>68</v>
      </c>
    </row>
    <row r="343" spans="1:3" ht="30" x14ac:dyDescent="0.25">
      <c r="A343" s="3">
        <v>15</v>
      </c>
      <c r="B343" s="2" t="s">
        <v>120</v>
      </c>
      <c r="C343" s="2" t="s">
        <v>68</v>
      </c>
    </row>
    <row r="344" spans="1:3" ht="30" x14ac:dyDescent="0.25">
      <c r="A344" s="3">
        <v>16</v>
      </c>
      <c r="B344" s="2" t="s">
        <v>119</v>
      </c>
      <c r="C344" s="2" t="s">
        <v>68</v>
      </c>
    </row>
    <row r="345" spans="1:3" ht="30" x14ac:dyDescent="0.25">
      <c r="A345" s="3">
        <v>17</v>
      </c>
      <c r="B345" s="2" t="s">
        <v>118</v>
      </c>
      <c r="C345" s="2" t="s">
        <v>68</v>
      </c>
    </row>
    <row r="346" spans="1:3" ht="30" x14ac:dyDescent="0.25">
      <c r="A346" s="3">
        <v>18</v>
      </c>
      <c r="B346" s="2" t="s">
        <v>117</v>
      </c>
      <c r="C346" s="2" t="s">
        <v>68</v>
      </c>
    </row>
    <row r="347" spans="1:3" ht="30" x14ac:dyDescent="0.25">
      <c r="A347" s="3">
        <v>19</v>
      </c>
      <c r="B347" s="2" t="s">
        <v>116</v>
      </c>
      <c r="C347" s="2"/>
    </row>
    <row r="348" spans="1:3" ht="30" x14ac:dyDescent="0.25">
      <c r="A348" s="3">
        <v>19.100000000000001</v>
      </c>
      <c r="B348" s="2" t="s">
        <v>115</v>
      </c>
      <c r="C348" s="2" t="s">
        <v>68</v>
      </c>
    </row>
    <row r="349" spans="1:3" ht="45" x14ac:dyDescent="0.25">
      <c r="A349" s="3">
        <v>19.2</v>
      </c>
      <c r="B349" s="2" t="s">
        <v>114</v>
      </c>
      <c r="C349" s="2" t="s">
        <v>68</v>
      </c>
    </row>
    <row r="350" spans="1:3" ht="30" x14ac:dyDescent="0.25">
      <c r="A350" s="3">
        <v>19.3</v>
      </c>
      <c r="B350" s="2" t="s">
        <v>113</v>
      </c>
      <c r="C350" s="2" t="s">
        <v>68</v>
      </c>
    </row>
    <row r="351" spans="1:3" ht="30" x14ac:dyDescent="0.25">
      <c r="A351" s="3">
        <v>20</v>
      </c>
      <c r="B351" s="2" t="s">
        <v>112</v>
      </c>
      <c r="C351" s="2" t="s">
        <v>68</v>
      </c>
    </row>
    <row r="352" spans="1:3" x14ac:dyDescent="0.25">
      <c r="A352" s="3">
        <v>21</v>
      </c>
      <c r="B352" s="2" t="s">
        <v>111</v>
      </c>
      <c r="C352" s="2"/>
    </row>
    <row r="353" spans="1:3" ht="30" x14ac:dyDescent="0.25">
      <c r="A353" s="3">
        <v>21.1</v>
      </c>
      <c r="B353" s="2" t="s">
        <v>110</v>
      </c>
      <c r="C353" s="2" t="s">
        <v>68</v>
      </c>
    </row>
    <row r="354" spans="1:3" ht="30" x14ac:dyDescent="0.25">
      <c r="A354" s="3">
        <v>21.2</v>
      </c>
      <c r="B354" s="2" t="s">
        <v>109</v>
      </c>
      <c r="C354" s="2" t="s">
        <v>68</v>
      </c>
    </row>
    <row r="355" spans="1:3" ht="30" x14ac:dyDescent="0.25">
      <c r="A355" s="3">
        <v>21.3</v>
      </c>
      <c r="B355" s="2" t="s">
        <v>108</v>
      </c>
      <c r="C355" s="2" t="s">
        <v>68</v>
      </c>
    </row>
    <row r="356" spans="1:3" ht="27" x14ac:dyDescent="0.25">
      <c r="A356" s="3">
        <v>22</v>
      </c>
      <c r="B356" s="2" t="s">
        <v>107</v>
      </c>
      <c r="C356" s="2" t="s">
        <v>68</v>
      </c>
    </row>
    <row r="357" spans="1:3" ht="45" x14ac:dyDescent="0.25">
      <c r="A357" s="3">
        <v>23</v>
      </c>
      <c r="B357" s="2" t="s">
        <v>106</v>
      </c>
      <c r="C357" s="2" t="s">
        <v>68</v>
      </c>
    </row>
    <row r="358" spans="1:3" ht="30" x14ac:dyDescent="0.25">
      <c r="A358" s="3">
        <v>24</v>
      </c>
      <c r="B358" s="2" t="s">
        <v>105</v>
      </c>
      <c r="C358" s="2" t="s">
        <v>68</v>
      </c>
    </row>
    <row r="359" spans="1:3" ht="60" x14ac:dyDescent="0.25">
      <c r="A359" s="3">
        <v>25</v>
      </c>
      <c r="B359" s="2" t="s">
        <v>104</v>
      </c>
      <c r="C359" s="2" t="s">
        <v>68</v>
      </c>
    </row>
    <row r="360" spans="1:3" ht="30" x14ac:dyDescent="0.25">
      <c r="A360" s="3">
        <v>26</v>
      </c>
      <c r="B360" s="2" t="s">
        <v>103</v>
      </c>
      <c r="C360" s="2" t="s">
        <v>68</v>
      </c>
    </row>
    <row r="361" spans="1:3" ht="105" x14ac:dyDescent="0.25">
      <c r="A361" s="3">
        <v>27</v>
      </c>
      <c r="B361" s="2" t="s">
        <v>102</v>
      </c>
      <c r="C361" s="2" t="s">
        <v>68</v>
      </c>
    </row>
    <row r="362" spans="1:3" ht="45" x14ac:dyDescent="0.25">
      <c r="A362" s="3">
        <v>28</v>
      </c>
      <c r="B362" s="2" t="s">
        <v>101</v>
      </c>
      <c r="C362" s="2" t="s">
        <v>68</v>
      </c>
    </row>
    <row r="363" spans="1:3" x14ac:dyDescent="0.25">
      <c r="A363" s="3">
        <v>29</v>
      </c>
      <c r="B363" s="2" t="s">
        <v>100</v>
      </c>
      <c r="C363" s="2" t="s">
        <v>68</v>
      </c>
    </row>
    <row r="364" spans="1:3" x14ac:dyDescent="0.25">
      <c r="A364" s="3">
        <v>30</v>
      </c>
      <c r="B364" s="2" t="s">
        <v>99</v>
      </c>
      <c r="C364" s="2" t="s">
        <v>68</v>
      </c>
    </row>
    <row r="365" spans="1:3" ht="30" x14ac:dyDescent="0.25">
      <c r="A365" s="3">
        <v>31</v>
      </c>
      <c r="B365" s="2" t="s">
        <v>98</v>
      </c>
      <c r="C365" s="2" t="s">
        <v>68</v>
      </c>
    </row>
    <row r="366" spans="1:3" ht="30" x14ac:dyDescent="0.25">
      <c r="A366" s="3">
        <v>32</v>
      </c>
      <c r="B366" s="2" t="s">
        <v>97</v>
      </c>
      <c r="C366" s="2" t="s">
        <v>68</v>
      </c>
    </row>
    <row r="367" spans="1:3" x14ac:dyDescent="0.25">
      <c r="A367" s="3">
        <v>33</v>
      </c>
      <c r="B367" s="2" t="s">
        <v>96</v>
      </c>
      <c r="C367" s="2" t="s">
        <v>68</v>
      </c>
    </row>
    <row r="368" spans="1:3" ht="30" x14ac:dyDescent="0.25">
      <c r="A368" s="3">
        <v>34</v>
      </c>
      <c r="B368" s="2" t="s">
        <v>95</v>
      </c>
      <c r="C368" s="2" t="s">
        <v>68</v>
      </c>
    </row>
    <row r="369" spans="1:3" ht="30" x14ac:dyDescent="0.25">
      <c r="A369" s="3">
        <v>35</v>
      </c>
      <c r="B369" s="2" t="s">
        <v>94</v>
      </c>
      <c r="C369" s="2" t="s">
        <v>68</v>
      </c>
    </row>
    <row r="370" spans="1:3" ht="30" x14ac:dyDescent="0.25">
      <c r="A370" s="3" t="s">
        <v>93</v>
      </c>
      <c r="B370" s="2" t="s">
        <v>92</v>
      </c>
      <c r="C370" s="2"/>
    </row>
    <row r="371" spans="1:3" x14ac:dyDescent="0.25">
      <c r="A371" s="3">
        <v>1</v>
      </c>
      <c r="B371" s="2" t="s">
        <v>91</v>
      </c>
      <c r="C371" s="2"/>
    </row>
    <row r="372" spans="1:3" x14ac:dyDescent="0.25">
      <c r="A372" s="3">
        <v>1.1000000000000001</v>
      </c>
      <c r="B372" s="2" t="s">
        <v>90</v>
      </c>
      <c r="C372" s="2" t="s">
        <v>68</v>
      </c>
    </row>
    <row r="373" spans="1:3" x14ac:dyDescent="0.25">
      <c r="A373" s="3">
        <v>1.2</v>
      </c>
      <c r="B373" s="2" t="s">
        <v>89</v>
      </c>
      <c r="C373" s="2" t="s">
        <v>68</v>
      </c>
    </row>
    <row r="374" spans="1:3" x14ac:dyDescent="0.25">
      <c r="A374" s="3">
        <v>1.3</v>
      </c>
      <c r="B374" s="2" t="s">
        <v>88</v>
      </c>
      <c r="C374" s="2" t="s">
        <v>68</v>
      </c>
    </row>
    <row r="375" spans="1:3" x14ac:dyDescent="0.25">
      <c r="A375" s="3">
        <v>2</v>
      </c>
      <c r="B375" s="2" t="s">
        <v>87</v>
      </c>
      <c r="C375" s="2"/>
    </row>
    <row r="376" spans="1:3" ht="30" x14ac:dyDescent="0.25">
      <c r="A376" s="3">
        <v>2.1</v>
      </c>
      <c r="B376" s="2" t="s">
        <v>86</v>
      </c>
      <c r="C376" s="2" t="s">
        <v>68</v>
      </c>
    </row>
    <row r="377" spans="1:3" ht="75" x14ac:dyDescent="0.25">
      <c r="A377" s="3">
        <v>2.2000000000000002</v>
      </c>
      <c r="B377" s="2" t="s">
        <v>85</v>
      </c>
      <c r="C377" s="2" t="s">
        <v>68</v>
      </c>
    </row>
    <row r="378" spans="1:3" ht="30" x14ac:dyDescent="0.25">
      <c r="A378" s="3">
        <v>2.2999999999999998</v>
      </c>
      <c r="B378" s="2" t="s">
        <v>84</v>
      </c>
      <c r="C378" s="2" t="s">
        <v>68</v>
      </c>
    </row>
    <row r="379" spans="1:3" ht="30" x14ac:dyDescent="0.25">
      <c r="A379" s="3">
        <v>2.4</v>
      </c>
      <c r="B379" s="2" t="s">
        <v>83</v>
      </c>
      <c r="C379" s="2" t="s">
        <v>68</v>
      </c>
    </row>
    <row r="380" spans="1:3" ht="45" x14ac:dyDescent="0.25">
      <c r="A380" s="3">
        <v>2.5</v>
      </c>
      <c r="B380" s="2" t="s">
        <v>82</v>
      </c>
      <c r="C380" s="2" t="s">
        <v>68</v>
      </c>
    </row>
    <row r="381" spans="1:3" ht="75" x14ac:dyDescent="0.25">
      <c r="A381" s="3">
        <v>2.6</v>
      </c>
      <c r="B381" s="2" t="s">
        <v>81</v>
      </c>
      <c r="C381" s="2" t="s">
        <v>68</v>
      </c>
    </row>
    <row r="382" spans="1:3" ht="30" x14ac:dyDescent="0.25">
      <c r="A382" s="3">
        <v>3</v>
      </c>
      <c r="B382" s="2" t="s">
        <v>80</v>
      </c>
      <c r="C382" s="2" t="s">
        <v>68</v>
      </c>
    </row>
    <row r="383" spans="1:3" ht="30" x14ac:dyDescent="0.25">
      <c r="A383" s="3" t="s">
        <v>79</v>
      </c>
      <c r="B383" s="2" t="s">
        <v>78</v>
      </c>
      <c r="C383" s="2"/>
    </row>
    <row r="384" spans="1:3" x14ac:dyDescent="0.25">
      <c r="A384" s="3">
        <v>1</v>
      </c>
      <c r="B384" s="2" t="s">
        <v>77</v>
      </c>
      <c r="C384" s="2" t="s">
        <v>68</v>
      </c>
    </row>
    <row r="385" spans="1:3" x14ac:dyDescent="0.25">
      <c r="A385" s="3">
        <v>2</v>
      </c>
      <c r="B385" s="2" t="s">
        <v>76</v>
      </c>
      <c r="C385" s="2" t="s">
        <v>68</v>
      </c>
    </row>
    <row r="386" spans="1:3" ht="30" x14ac:dyDescent="0.25">
      <c r="A386" s="3">
        <v>3</v>
      </c>
      <c r="B386" s="2" t="s">
        <v>75</v>
      </c>
      <c r="C386" s="2" t="s">
        <v>68</v>
      </c>
    </row>
    <row r="387" spans="1:3" ht="30" x14ac:dyDescent="0.25">
      <c r="A387" s="3">
        <v>4</v>
      </c>
      <c r="B387" s="2" t="s">
        <v>74</v>
      </c>
      <c r="C387" s="2" t="s">
        <v>68</v>
      </c>
    </row>
    <row r="388" spans="1:3" ht="60" x14ac:dyDescent="0.25">
      <c r="A388" s="3">
        <v>5</v>
      </c>
      <c r="B388" s="2" t="s">
        <v>73</v>
      </c>
      <c r="C388" s="2" t="s">
        <v>68</v>
      </c>
    </row>
    <row r="389" spans="1:3" ht="60" x14ac:dyDescent="0.25">
      <c r="A389" s="3">
        <v>6</v>
      </c>
      <c r="B389" s="2" t="s">
        <v>72</v>
      </c>
      <c r="C389" s="2" t="s">
        <v>68</v>
      </c>
    </row>
    <row r="390" spans="1:3" ht="30" x14ac:dyDescent="0.25">
      <c r="A390" s="3">
        <v>7</v>
      </c>
      <c r="B390" s="2" t="s">
        <v>71</v>
      </c>
      <c r="C390" s="2" t="s">
        <v>68</v>
      </c>
    </row>
    <row r="391" spans="1:3" ht="30" x14ac:dyDescent="0.25">
      <c r="A391" s="3">
        <v>8</v>
      </c>
      <c r="B391" s="2" t="s">
        <v>70</v>
      </c>
      <c r="C391" s="2" t="s">
        <v>68</v>
      </c>
    </row>
    <row r="392" spans="1:3" ht="45" x14ac:dyDescent="0.25">
      <c r="A392" s="3">
        <v>9</v>
      </c>
      <c r="B392" s="2" t="s">
        <v>69</v>
      </c>
      <c r="C392" s="2" t="s">
        <v>68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8D6445-ABEC-42CD-8235-CC3FB973ABFC}">
  <ds:schemaRefs>
    <ds:schemaRef ds:uri="http://schemas.microsoft.com/sharepoint/v3/contenttype/forms"/>
  </ds:schemaRefs>
</ds:datastoreItem>
</file>

<file path=customXml/itemProps2.xml><?xml version="1.0" encoding="utf-8"?>
<ds:datastoreItem xmlns:ds="http://schemas.openxmlformats.org/officeDocument/2006/customXml" ds:itemID="{569122F2-5303-4E42-8B8A-318A2B7187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57586EA8-E2D3-4AC3-B025-BDA6314E897D}">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Mau 1</vt:lpstr>
      <vt:lpstr>Lệ phí, phí</vt:lpstr>
      <vt:lpstr>'Mau 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2024-02-06T14:47:12Z</dcterms:modified>
</cp:coreProperties>
</file>